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V:\Ceac\AreaComum\CAC GUARULHOS\Jurídico\Portal Transparência AFIP\2025\Demostrativo Contábil\"/>
    </mc:Choice>
  </mc:AlternateContent>
  <xr:revisionPtr revIDLastSave="0" documentId="8_{63B08B8B-FC28-4EDC-B185-28AFCDE05F46}" xr6:coauthVersionLast="47" xr6:coauthVersionMax="47" xr10:uidLastSave="{00000000-0000-0000-0000-000000000000}"/>
  <bookViews>
    <workbookView xWindow="-120" yWindow="-120" windowWidth="20730" windowHeight="11160" xr2:uid="{23BE39AD-A108-411D-AAA2-49C86B370D7F}"/>
  </bookViews>
  <sheets>
    <sheet name="2025" sheetId="1" r:id="rId1"/>
  </sheets>
  <externalReferences>
    <externalReference r:id="rId2"/>
    <externalReference r:id="rId3"/>
  </externalReferences>
  <definedNames>
    <definedName name="_xlnm._FilterDatabase" localSheetId="0" hidden="1">'2025'!$A$77:$S$351</definedName>
    <definedName name="_xlnm.Print_Area" localSheetId="0">'2025'!$A$1:$O$70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1" l="1"/>
  <c r="L67" i="1"/>
  <c r="K67" i="1"/>
  <c r="J67" i="1"/>
  <c r="I67" i="1"/>
  <c r="H67" i="1"/>
  <c r="G67" i="1"/>
  <c r="F67" i="1"/>
  <c r="E67" i="1"/>
  <c r="D67" i="1"/>
  <c r="C67" i="1"/>
  <c r="N66" i="1"/>
  <c r="N65" i="1"/>
  <c r="N64" i="1"/>
  <c r="B63" i="1"/>
  <c r="B67" i="1" s="1"/>
  <c r="N67" i="1" s="1"/>
  <c r="K60" i="1"/>
  <c r="J60" i="1"/>
  <c r="I60" i="1"/>
  <c r="H60" i="1"/>
  <c r="G60" i="1"/>
  <c r="F60" i="1"/>
  <c r="E60" i="1"/>
  <c r="D60" i="1"/>
  <c r="C60" i="1"/>
  <c r="B60" i="1"/>
  <c r="N60" i="1" s="1"/>
  <c r="I59" i="1"/>
  <c r="H59" i="1"/>
  <c r="G59" i="1"/>
  <c r="F59" i="1"/>
  <c r="E59" i="1"/>
  <c r="D59" i="1"/>
  <c r="N59" i="1" s="1"/>
  <c r="I58" i="1"/>
  <c r="H58" i="1"/>
  <c r="G58" i="1"/>
  <c r="F58" i="1"/>
  <c r="N58" i="1" s="1"/>
  <c r="E58" i="1"/>
  <c r="D58" i="1"/>
  <c r="K57" i="1"/>
  <c r="J57" i="1"/>
  <c r="I57" i="1"/>
  <c r="H57" i="1"/>
  <c r="G57" i="1"/>
  <c r="F57" i="1"/>
  <c r="E57" i="1"/>
  <c r="D57" i="1"/>
  <c r="C57" i="1"/>
  <c r="N57" i="1" s="1"/>
  <c r="B57" i="1"/>
  <c r="K56" i="1"/>
  <c r="J56" i="1"/>
  <c r="I56" i="1"/>
  <c r="H56" i="1"/>
  <c r="G56" i="1"/>
  <c r="F56" i="1"/>
  <c r="E56" i="1"/>
  <c r="D56" i="1"/>
  <c r="C56" i="1"/>
  <c r="B56" i="1"/>
  <c r="N56" i="1" s="1"/>
  <c r="K55" i="1"/>
  <c r="J55" i="1"/>
  <c r="I55" i="1"/>
  <c r="H55" i="1"/>
  <c r="G55" i="1"/>
  <c r="F55" i="1"/>
  <c r="E55" i="1"/>
  <c r="D55" i="1"/>
  <c r="C55" i="1"/>
  <c r="B55" i="1"/>
  <c r="N55" i="1" s="1"/>
  <c r="I54" i="1"/>
  <c r="H54" i="1"/>
  <c r="G54" i="1"/>
  <c r="F54" i="1"/>
  <c r="E54" i="1"/>
  <c r="D54" i="1"/>
  <c r="C54" i="1"/>
  <c r="N54" i="1" s="1"/>
  <c r="B54" i="1"/>
  <c r="I53" i="1"/>
  <c r="H53" i="1"/>
  <c r="H51" i="1" s="1"/>
  <c r="G53" i="1"/>
  <c r="G51" i="1" s="1"/>
  <c r="F53" i="1"/>
  <c r="E53" i="1"/>
  <c r="D53" i="1"/>
  <c r="C53" i="1"/>
  <c r="B53" i="1"/>
  <c r="J52" i="1"/>
  <c r="J51" i="1" s="1"/>
  <c r="I52" i="1"/>
  <c r="I51" i="1" s="1"/>
  <c r="H52" i="1"/>
  <c r="G52" i="1"/>
  <c r="F52" i="1"/>
  <c r="E52" i="1"/>
  <c r="E51" i="1" s="1"/>
  <c r="D52" i="1"/>
  <c r="C52" i="1"/>
  <c r="N52" i="1" s="1"/>
  <c r="B52" i="1"/>
  <c r="M51" i="1"/>
  <c r="L51" i="1"/>
  <c r="K51" i="1"/>
  <c r="F51" i="1"/>
  <c r="D51" i="1"/>
  <c r="B51" i="1"/>
  <c r="K50" i="1"/>
  <c r="J50" i="1"/>
  <c r="I50" i="1"/>
  <c r="H50" i="1"/>
  <c r="G50" i="1"/>
  <c r="F50" i="1"/>
  <c r="E50" i="1"/>
  <c r="E47" i="1" s="1"/>
  <c r="D50" i="1"/>
  <c r="C50" i="1"/>
  <c r="N50" i="1" s="1"/>
  <c r="B50" i="1"/>
  <c r="I49" i="1"/>
  <c r="I47" i="1" s="1"/>
  <c r="K48" i="1"/>
  <c r="K47" i="1" s="1"/>
  <c r="J48" i="1"/>
  <c r="J47" i="1" s="1"/>
  <c r="I48" i="1"/>
  <c r="H48" i="1"/>
  <c r="G48" i="1"/>
  <c r="F48" i="1"/>
  <c r="F47" i="1" s="1"/>
  <c r="E48" i="1"/>
  <c r="D48" i="1"/>
  <c r="D47" i="1" s="1"/>
  <c r="C48" i="1"/>
  <c r="B48" i="1"/>
  <c r="N48" i="1" s="1"/>
  <c r="M47" i="1"/>
  <c r="L47" i="1"/>
  <c r="H47" i="1"/>
  <c r="G47" i="1"/>
  <c r="C47" i="1"/>
  <c r="B47" i="1"/>
  <c r="K46" i="1"/>
  <c r="J46" i="1"/>
  <c r="I46" i="1"/>
  <c r="H46" i="1"/>
  <c r="G46" i="1"/>
  <c r="F46" i="1"/>
  <c r="E46" i="1"/>
  <c r="D46" i="1"/>
  <c r="C46" i="1"/>
  <c r="B46" i="1"/>
  <c r="N46" i="1" s="1"/>
  <c r="N45" i="1"/>
  <c r="K44" i="1"/>
  <c r="K43" i="1" s="1"/>
  <c r="K42" i="1" s="1"/>
  <c r="J44" i="1"/>
  <c r="J43" i="1" s="1"/>
  <c r="J42" i="1" s="1"/>
  <c r="I44" i="1"/>
  <c r="H44" i="1"/>
  <c r="G44" i="1"/>
  <c r="F44" i="1"/>
  <c r="F43" i="1" s="1"/>
  <c r="F42" i="1" s="1"/>
  <c r="E44" i="1"/>
  <c r="D44" i="1"/>
  <c r="D43" i="1" s="1"/>
  <c r="D42" i="1" s="1"/>
  <c r="C44" i="1"/>
  <c r="B44" i="1"/>
  <c r="N44" i="1" s="1"/>
  <c r="N43" i="1" s="1"/>
  <c r="M43" i="1"/>
  <c r="L43" i="1"/>
  <c r="L42" i="1" s="1"/>
  <c r="I43" i="1"/>
  <c r="I42" i="1" s="1"/>
  <c r="H43" i="1"/>
  <c r="H42" i="1" s="1"/>
  <c r="G43" i="1"/>
  <c r="G42" i="1" s="1"/>
  <c r="E43" i="1"/>
  <c r="E42" i="1" s="1"/>
  <c r="C43" i="1"/>
  <c r="C42" i="1" s="1"/>
  <c r="B43" i="1"/>
  <c r="B42" i="1" s="1"/>
  <c r="M42" i="1"/>
  <c r="N41" i="1"/>
  <c r="K41" i="1"/>
  <c r="J41" i="1"/>
  <c r="I41" i="1"/>
  <c r="H41" i="1"/>
  <c r="G41" i="1"/>
  <c r="F41" i="1"/>
  <c r="E41" i="1"/>
  <c r="D41" i="1"/>
  <c r="C41" i="1"/>
  <c r="B41" i="1"/>
  <c r="K40" i="1"/>
  <c r="N40" i="1" s="1"/>
  <c r="N39" i="1" s="1"/>
  <c r="J40" i="1"/>
  <c r="J39" i="1" s="1"/>
  <c r="I40" i="1"/>
  <c r="H40" i="1"/>
  <c r="G40" i="1"/>
  <c r="F40" i="1"/>
  <c r="F39" i="1" s="1"/>
  <c r="E40" i="1"/>
  <c r="D40" i="1"/>
  <c r="D39" i="1" s="1"/>
  <c r="C40" i="1"/>
  <c r="B40" i="1"/>
  <c r="M39" i="1"/>
  <c r="M30" i="1" s="1"/>
  <c r="M61" i="1" s="1"/>
  <c r="M68" i="1" s="1"/>
  <c r="L39" i="1"/>
  <c r="L30" i="1" s="1"/>
  <c r="L61" i="1" s="1"/>
  <c r="L68" i="1" s="1"/>
  <c r="I39" i="1"/>
  <c r="H39" i="1"/>
  <c r="G39" i="1"/>
  <c r="E39" i="1"/>
  <c r="C39" i="1"/>
  <c r="B39" i="1"/>
  <c r="E38" i="1"/>
  <c r="N38" i="1" s="1"/>
  <c r="D38" i="1"/>
  <c r="C38" i="1"/>
  <c r="J37" i="1"/>
  <c r="H37" i="1"/>
  <c r="G37" i="1"/>
  <c r="F37" i="1"/>
  <c r="E37" i="1"/>
  <c r="D37" i="1"/>
  <c r="C37" i="1"/>
  <c r="B37" i="1"/>
  <c r="N37" i="1" s="1"/>
  <c r="N36" i="1"/>
  <c r="H36" i="1"/>
  <c r="G36" i="1"/>
  <c r="E36" i="1"/>
  <c r="D36" i="1"/>
  <c r="C36" i="1"/>
  <c r="B36" i="1"/>
  <c r="J35" i="1"/>
  <c r="I35" i="1"/>
  <c r="H35" i="1"/>
  <c r="G35" i="1"/>
  <c r="F35" i="1"/>
  <c r="N35" i="1" s="1"/>
  <c r="E35" i="1"/>
  <c r="D35" i="1"/>
  <c r="C35" i="1"/>
  <c r="B35" i="1"/>
  <c r="K34" i="1"/>
  <c r="J34" i="1"/>
  <c r="I34" i="1"/>
  <c r="H34" i="1"/>
  <c r="H30" i="1" s="1"/>
  <c r="H61" i="1" s="1"/>
  <c r="H68" i="1" s="1"/>
  <c r="G34" i="1"/>
  <c r="F34" i="1"/>
  <c r="E34" i="1"/>
  <c r="N34" i="1" s="1"/>
  <c r="D34" i="1"/>
  <c r="C34" i="1"/>
  <c r="B34" i="1"/>
  <c r="K33" i="1"/>
  <c r="J33" i="1"/>
  <c r="I33" i="1"/>
  <c r="H33" i="1"/>
  <c r="G33" i="1"/>
  <c r="F33" i="1"/>
  <c r="F30" i="1" s="1"/>
  <c r="F61" i="1" s="1"/>
  <c r="F68" i="1" s="1"/>
  <c r="E33" i="1"/>
  <c r="D33" i="1"/>
  <c r="N33" i="1" s="1"/>
  <c r="C33" i="1"/>
  <c r="B33" i="1"/>
  <c r="K32" i="1"/>
  <c r="J32" i="1"/>
  <c r="I32" i="1"/>
  <c r="H32" i="1"/>
  <c r="G32" i="1"/>
  <c r="F32" i="1"/>
  <c r="E32" i="1"/>
  <c r="E30" i="1" s="1"/>
  <c r="E61" i="1" s="1"/>
  <c r="E68" i="1" s="1"/>
  <c r="D32" i="1"/>
  <c r="C32" i="1"/>
  <c r="N32" i="1" s="1"/>
  <c r="B32" i="1"/>
  <c r="K31" i="1"/>
  <c r="J31" i="1"/>
  <c r="I31" i="1"/>
  <c r="I30" i="1" s="1"/>
  <c r="H31" i="1"/>
  <c r="G31" i="1"/>
  <c r="G30" i="1" s="1"/>
  <c r="G61" i="1" s="1"/>
  <c r="G68" i="1" s="1"/>
  <c r="F31" i="1"/>
  <c r="E31" i="1"/>
  <c r="D31" i="1"/>
  <c r="D30" i="1" s="1"/>
  <c r="C31" i="1"/>
  <c r="B31" i="1"/>
  <c r="B30" i="1" s="1"/>
  <c r="B61" i="1" s="1"/>
  <c r="C30" i="1"/>
  <c r="J27" i="1"/>
  <c r="H27" i="1"/>
  <c r="G27" i="1"/>
  <c r="G28" i="1" s="1"/>
  <c r="G69" i="1" s="1"/>
  <c r="E27" i="1"/>
  <c r="E28" i="1" s="1"/>
  <c r="K26" i="1"/>
  <c r="J26" i="1"/>
  <c r="E26" i="1"/>
  <c r="D26" i="1"/>
  <c r="C26" i="1"/>
  <c r="C23" i="1" s="1"/>
  <c r="B26" i="1"/>
  <c r="K25" i="1"/>
  <c r="N25" i="1" s="1"/>
  <c r="J25" i="1"/>
  <c r="I25" i="1"/>
  <c r="H25" i="1"/>
  <c r="G25" i="1"/>
  <c r="F25" i="1"/>
  <c r="F23" i="1" s="1"/>
  <c r="F27" i="1" s="1"/>
  <c r="E25" i="1"/>
  <c r="D25" i="1"/>
  <c r="D23" i="1" s="1"/>
  <c r="C25" i="1"/>
  <c r="B25" i="1"/>
  <c r="M23" i="1"/>
  <c r="L23" i="1"/>
  <c r="L27" i="1" s="1"/>
  <c r="L28" i="1" s="1"/>
  <c r="L69" i="1" s="1"/>
  <c r="J23" i="1"/>
  <c r="I23" i="1"/>
  <c r="H23" i="1"/>
  <c r="G23" i="1"/>
  <c r="E23" i="1"/>
  <c r="B23" i="1"/>
  <c r="N18" i="1"/>
  <c r="M18" i="1"/>
  <c r="M27" i="1" s="1"/>
  <c r="L18" i="1"/>
  <c r="K18" i="1"/>
  <c r="J18" i="1"/>
  <c r="I18" i="1"/>
  <c r="H18" i="1"/>
  <c r="G18" i="1"/>
  <c r="F18" i="1"/>
  <c r="E18" i="1"/>
  <c r="D18" i="1"/>
  <c r="C18" i="1"/>
  <c r="B18" i="1"/>
  <c r="N17" i="1"/>
  <c r="K17" i="1"/>
  <c r="J17" i="1"/>
  <c r="I17" i="1"/>
  <c r="I27" i="1" s="1"/>
  <c r="I28" i="1" s="1"/>
  <c r="H17" i="1"/>
  <c r="G17" i="1"/>
  <c r="F17" i="1"/>
  <c r="E17" i="1"/>
  <c r="D17" i="1"/>
  <c r="C17" i="1"/>
  <c r="B17" i="1"/>
  <c r="B27" i="1" s="1"/>
  <c r="N16" i="1"/>
  <c r="M16" i="1"/>
  <c r="M28" i="1" s="1"/>
  <c r="L16" i="1"/>
  <c r="K16" i="1"/>
  <c r="J16" i="1"/>
  <c r="I16" i="1"/>
  <c r="H16" i="1"/>
  <c r="G16" i="1"/>
  <c r="F16" i="1"/>
  <c r="E16" i="1"/>
  <c r="D16" i="1"/>
  <c r="C16" i="1"/>
  <c r="B16" i="1"/>
  <c r="M13" i="1"/>
  <c r="L13" i="1"/>
  <c r="K13" i="1"/>
  <c r="J13" i="1"/>
  <c r="J28" i="1" s="1"/>
  <c r="I13" i="1"/>
  <c r="G13" i="1"/>
  <c r="E13" i="1"/>
  <c r="D13" i="1"/>
  <c r="C13" i="1"/>
  <c r="B13" i="1"/>
  <c r="B28" i="1" s="1"/>
  <c r="H12" i="1"/>
  <c r="G12" i="1"/>
  <c r="F12" i="1"/>
  <c r="E12" i="1"/>
  <c r="D12" i="1"/>
  <c r="C12" i="1"/>
  <c r="B12" i="1"/>
  <c r="N12" i="1" s="1"/>
  <c r="C11" i="1"/>
  <c r="B11" i="1"/>
  <c r="N11" i="1" s="1"/>
  <c r="N9" i="1"/>
  <c r="K9" i="1"/>
  <c r="J9" i="1"/>
  <c r="I9" i="1"/>
  <c r="H9" i="1"/>
  <c r="H13" i="1" s="1"/>
  <c r="H28" i="1" s="1"/>
  <c r="G9" i="1"/>
  <c r="F9" i="1"/>
  <c r="F13" i="1" s="1"/>
  <c r="E9" i="1"/>
  <c r="D9" i="1"/>
  <c r="C9" i="1"/>
  <c r="B9" i="1"/>
  <c r="R5" i="1"/>
  <c r="R8" i="1" s="1"/>
  <c r="N26" i="1" l="1"/>
  <c r="N23" i="1"/>
  <c r="I61" i="1"/>
  <c r="I68" i="1" s="1"/>
  <c r="I69" i="1" s="1"/>
  <c r="B68" i="1"/>
  <c r="B69" i="1" s="1"/>
  <c r="N53" i="1"/>
  <c r="D61" i="1"/>
  <c r="D68" i="1" s="1"/>
  <c r="J30" i="1"/>
  <c r="J61" i="1" s="1"/>
  <c r="J68" i="1" s="1"/>
  <c r="J69" i="1" s="1"/>
  <c r="F28" i="1"/>
  <c r="F69" i="1" s="1"/>
  <c r="M69" i="1"/>
  <c r="N27" i="1"/>
  <c r="H69" i="1"/>
  <c r="E69" i="1"/>
  <c r="D27" i="1"/>
  <c r="D28" i="1" s="1"/>
  <c r="D69" i="1" s="1"/>
  <c r="N42" i="1"/>
  <c r="C27" i="1"/>
  <c r="C28" i="1" s="1"/>
  <c r="N13" i="1"/>
  <c r="N49" i="1"/>
  <c r="N47" i="1" s="1"/>
  <c r="C51" i="1"/>
  <c r="N51" i="1" s="1"/>
  <c r="N63" i="1"/>
  <c r="N31" i="1"/>
  <c r="N30" i="1" s="1"/>
  <c r="K23" i="1"/>
  <c r="K27" i="1" s="1"/>
  <c r="K28" i="1" s="1"/>
  <c r="K39" i="1"/>
  <c r="K30" i="1" s="1"/>
  <c r="K61" i="1" s="1"/>
  <c r="K68" i="1" s="1"/>
  <c r="C61" i="1" l="1"/>
  <c r="C68" i="1" s="1"/>
  <c r="C69" i="1" s="1"/>
  <c r="K69" i="1"/>
  <c r="N61" i="1"/>
  <c r="N68" i="1" s="1"/>
  <c r="N28" i="1"/>
  <c r="N69" i="1" s="1"/>
  <c r="N70" i="1" s="1"/>
</calcChain>
</file>

<file path=xl/sharedStrings.xml><?xml version="1.0" encoding="utf-8"?>
<sst xmlns="http://schemas.openxmlformats.org/spreadsheetml/2006/main" count="1586" uniqueCount="1032">
  <si>
    <t>Data: 14/02/2024 11:08</t>
  </si>
  <si>
    <t>RECEITAS (3)</t>
  </si>
  <si>
    <t>Relatório - Demonstrativo Contábil Operacional</t>
  </si>
  <si>
    <t>DESPESAS (4) - DEPRECIAÇÃO</t>
  </si>
  <si>
    <t>CAC - Período: 2025</t>
  </si>
  <si>
    <t>INVESTIMENTO</t>
  </si>
  <si>
    <t> 613 - Receitas e Despesas Operacionais </t>
  </si>
  <si>
    <t>RESULTADO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</si>
  <si>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</si>
  <si>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</si>
  <si>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</si>
  <si>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</si>
  <si>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</si>
  <si>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</si>
  <si>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</si>
  <si>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</si>
  <si>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</si>
  <si>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</si>
  <si>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</si>
  <si>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</si>
  <si>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</si>
  <si>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SEQ</t>
  </si>
  <si>
    <t>Valor</t>
  </si>
  <si>
    <t>AJUSTES DE PROVISOES DE OUTROS ANOS</t>
  </si>
  <si>
    <t>Receitas Operacionais</t>
  </si>
  <si>
    <t>RESULTADO - AJUSTE DOS ANOS ANTERIORES</t>
  </si>
  <si>
    <t>Repasse Contrato de Gestão/Convênio/Termo Aditamento do Exercício</t>
  </si>
  <si>
    <t>Repasse Termo Aditamento - Custeio</t>
  </si>
  <si>
    <t>Repasse Termo Aditamento - Investimento</t>
  </si>
  <si>
    <t>Repasse - Complemento Piso Enfermagem</t>
  </si>
  <si>
    <t>Total - Repasses (1)</t>
  </si>
  <si>
    <t>SUS / AIH</t>
  </si>
  <si>
    <t>SUS / Ambulatório</t>
  </si>
  <si>
    <t>Total - Faturamento (2)</t>
  </si>
  <si>
    <t>Receitas Financeiras</t>
  </si>
  <si>
    <t>Receitas Acessórias</t>
  </si>
  <si>
    <t>Reciclagem</t>
  </si>
  <si>
    <t>Contrapartida de Ensino (Estágios / Residência Médica)</t>
  </si>
  <si>
    <t>Outras Receitas Acessórias</t>
  </si>
  <si>
    <t>Doações - Recursos Financeiros</t>
  </si>
  <si>
    <t>Demais Receitas</t>
  </si>
  <si>
    <t>Fonte Suplementar</t>
  </si>
  <si>
    <t>Estornos / Reembolso de Despesas</t>
  </si>
  <si>
    <t>Outras Receitas</t>
  </si>
  <si>
    <t>Total - Financeiras, Acessórias, Doações e Demais (3)</t>
  </si>
  <si>
    <t>TOTAL DAS RECEITAS (1 + 2 + 3)</t>
  </si>
  <si>
    <t>Despesas Operacionais</t>
  </si>
  <si>
    <t>Pessoal</t>
  </si>
  <si>
    <t>Ordenados</t>
  </si>
  <si>
    <t>Benefícios</t>
  </si>
  <si>
    <t>Horas Extras</t>
  </si>
  <si>
    <t>Encargos Sociais</t>
  </si>
  <si>
    <t>Rescisões com Encargos</t>
  </si>
  <si>
    <t>Outras Despesas com Pessoal</t>
  </si>
  <si>
    <t>Ordenados - Complemento Piso Enfermagem</t>
  </si>
  <si>
    <t>Ressarcimento - Complemento Piso Enfermagem</t>
  </si>
  <si>
    <t>Provisões com Pessoal</t>
  </si>
  <si>
    <t>13º com Encargos</t>
  </si>
  <si>
    <t>Férias com Encargos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</si>
  <si>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</si>
  <si>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</si>
  <si>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</si>
  <si>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</si>
  <si>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</si>
  <si>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</si>
  <si>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</si>
  <si>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</si>
  <si>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</si>
  <si>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</si>
  <si>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</si>
  <si>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</si>
  <si>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</si>
  <si>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</si>
  <si>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</si>
  <si>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</si>
  <si>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</si>
  <si>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Ressarcimento por Rateio</t>
  </si>
  <si>
    <t>Outras Despesas</t>
  </si>
  <si>
    <t>Total das Despesas Operacionais (4)</t>
  </si>
  <si>
    <t>Investimento</t>
  </si>
  <si>
    <t>Equipamentos</t>
  </si>
  <si>
    <t>Mobiliário</t>
  </si>
  <si>
    <t>Obras e Instalações</t>
  </si>
  <si>
    <t>Intangível (Direito e uso)</t>
  </si>
  <si>
    <t>Total de Despesas com Investimentos (5)</t>
  </si>
  <si>
    <t>TOTAL DAS DESPESAS (4 + 5)</t>
  </si>
  <si>
    <t>RESULTADO (Total das Receitas - Total das Despesas)</t>
  </si>
  <si>
    <t>Conta</t>
  </si>
  <si>
    <t>Descricao</t>
  </si>
  <si>
    <t>Saldo anterior</t>
  </si>
  <si>
    <t>Debito</t>
  </si>
  <si>
    <t>Credito</t>
  </si>
  <si>
    <t>Mov  periodo</t>
  </si>
  <si>
    <t>Saldo atual</t>
  </si>
  <si>
    <t>1</t>
  </si>
  <si>
    <t>ATIVO</t>
  </si>
  <si>
    <t xml:space="preserve">       14.495.940,39 D</t>
  </si>
  <si>
    <t xml:space="preserve">        6.420.523,81 D</t>
  </si>
  <si>
    <t xml:space="preserve">       20.916.464,20 D</t>
  </si>
  <si>
    <t>1.1</t>
  </si>
  <si>
    <t>ATIVO CIRCULANTE</t>
  </si>
  <si>
    <t>1.1.1</t>
  </si>
  <si>
    <t>EQUIVALENTE DE CAIXA</t>
  </si>
  <si>
    <t xml:space="preserve">        6.008.373,15 D</t>
  </si>
  <si>
    <t xml:space="preserve">        6.050.713,04 D</t>
  </si>
  <si>
    <t xml:space="preserve">       12.059.086,19 D</t>
  </si>
  <si>
    <t>1.1.1.01</t>
  </si>
  <si>
    <t>CAIXA GERAL</t>
  </si>
  <si>
    <t xml:space="preserve">              686,44 D</t>
  </si>
  <si>
    <t xml:space="preserve">              502,48 C</t>
  </si>
  <si>
    <t xml:space="preserve">              183,96 D</t>
  </si>
  <si>
    <t>1.1.1.01.0006</t>
  </si>
  <si>
    <t>CAIXA-CAC GUARULHOS</t>
  </si>
  <si>
    <t>1.1.1.02</t>
  </si>
  <si>
    <t>BANCOS CONTA MOVIMENTO</t>
  </si>
  <si>
    <t xml:space="preserve">        3.613.880,32 D</t>
  </si>
  <si>
    <t xml:space="preserve">        3.613.880,32 C</t>
  </si>
  <si>
    <t xml:space="preserve">                0,00</t>
  </si>
  <si>
    <t>1.1.1.02.0037</t>
  </si>
  <si>
    <t>B.BRASIL-CAC GUARULHOS-AG3347-2 C/C63525</t>
  </si>
  <si>
    <t>1.1.1.02.0046</t>
  </si>
  <si>
    <t>B BRASIL AG 3336-7 CC 7654-6 CAC GUARULH</t>
  </si>
  <si>
    <t>1.1.1.10</t>
  </si>
  <si>
    <t>APLICACOES FINANCEIRAS</t>
  </si>
  <si>
    <t xml:space="preserve">        2.393.806,39 D</t>
  </si>
  <si>
    <t xml:space="preserve">        9.665.095,84 D</t>
  </si>
  <si>
    <t xml:space="preserve">       12.058.902,23 D</t>
  </si>
  <si>
    <t>1.1.1.10.0049</t>
  </si>
  <si>
    <t xml:space="preserve">        2.393.806,39 C</t>
  </si>
  <si>
    <t>1.1.1.10.0074</t>
  </si>
  <si>
    <t>1.1.2</t>
  </si>
  <si>
    <t>DIREITOS REALIZAVEIS</t>
  </si>
  <si>
    <t xml:space="preserve">        8.487.567,24 D</t>
  </si>
  <si>
    <t xml:space="preserve">          369.810,77 D</t>
  </si>
  <si>
    <t xml:space="preserve">        8.857.378,01 D</t>
  </si>
  <si>
    <t>1.1.2.04</t>
  </si>
  <si>
    <t>CONTAS A RECEBER - CONVENIOS PUBLICOS</t>
  </si>
  <si>
    <t xml:space="preserve">        7.682.324,41 D</t>
  </si>
  <si>
    <t xml:space="preserve">          150.090,12 D</t>
  </si>
  <si>
    <t xml:space="preserve">        7.832.414,53 D</t>
  </si>
  <si>
    <t>1.1.2.04.0004</t>
  </si>
  <si>
    <t>CONVENIO CAC GUARULHOS</t>
  </si>
  <si>
    <t>1.1.2.11</t>
  </si>
  <si>
    <t>ESTOQUE DE MATERIAL DE CONSUMO</t>
  </si>
  <si>
    <t xml:space="preserve">          756.593,76 D</t>
  </si>
  <si>
    <t xml:space="preserve">          113.234,48 D</t>
  </si>
  <si>
    <t xml:space="preserve">          869.828,24 D</t>
  </si>
  <si>
    <t>1.1.2.11.0001</t>
  </si>
  <si>
    <t>MATERIAL PARA LABORATORIO-REAGENTES</t>
  </si>
  <si>
    <t xml:space="preserve">          398.939,84 D</t>
  </si>
  <si>
    <t xml:space="preserve">           40.054,21 D</t>
  </si>
  <si>
    <t xml:space="preserve">          438.994,05 D</t>
  </si>
  <si>
    <t>1.1.2.11.0002</t>
  </si>
  <si>
    <t>MATERIAL DE LIMPEZA E HIGIENE</t>
  </si>
  <si>
    <t xml:space="preserve">            7.962,31 D</t>
  </si>
  <si>
    <t xml:space="preserve">            1.076,39 D</t>
  </si>
  <si>
    <t xml:space="preserve">            9.038,70 D</t>
  </si>
  <si>
    <t>1.1.2.11.0003</t>
  </si>
  <si>
    <t>MATERIAL DE ESCRITORIO</t>
  </si>
  <si>
    <t xml:space="preserve">           32.530,94 D</t>
  </si>
  <si>
    <t xml:space="preserve">            1.724,10 D</t>
  </si>
  <si>
    <t xml:space="preserve">           34.255,04 D</t>
  </si>
  <si>
    <t>1.1.2.11.0005</t>
  </si>
  <si>
    <t>MATERIAL DE COPA E COZINHA</t>
  </si>
  <si>
    <t xml:space="preserve">            1.164,22 D</t>
  </si>
  <si>
    <t xml:space="preserve">              823,75 D</t>
  </si>
  <si>
    <t xml:space="preserve">            1.987,97 D</t>
  </si>
  <si>
    <t>1.1.2.11.0006</t>
  </si>
  <si>
    <t>SUPRIMENTOS PARA INFORMATICA</t>
  </si>
  <si>
    <t xml:space="preserve">            3.651,00 D</t>
  </si>
  <si>
    <t xml:space="preserve">              628,00 C</t>
  </si>
  <si>
    <t xml:space="preserve">            3.023,00 D</t>
  </si>
  <si>
    <t>1.1.2.11.0008</t>
  </si>
  <si>
    <t>MEDICAMENTOS</t>
  </si>
  <si>
    <t xml:space="preserve">            3.947,88 D</t>
  </si>
  <si>
    <t xml:space="preserve">               44,35 C</t>
  </si>
  <si>
    <t xml:space="preserve">            3.903,53 D</t>
  </si>
  <si>
    <t>1.1.2.11.0009</t>
  </si>
  <si>
    <t>MATERIAIS AUXILIARES DE LABORATORIO</t>
  </si>
  <si>
    <t xml:space="preserve">           47.212,79 D</t>
  </si>
  <si>
    <t xml:space="preserve">            8.050,31 C</t>
  </si>
  <si>
    <t xml:space="preserve">           39.162,48 D</t>
  </si>
  <si>
    <t>1.1.2.11.0012</t>
  </si>
  <si>
    <t>TRANSF MATERIAL ESTOQUE AFIP/GESTAO</t>
  </si>
  <si>
    <t>1.1.2.11.0014</t>
  </si>
  <si>
    <t>EP-EQUIP.PROT.INDIVIDUAL E UNIFORMES</t>
  </si>
  <si>
    <t xml:space="preserve">            3.255,90 D</t>
  </si>
  <si>
    <t xml:space="preserve">              159,90 D</t>
  </si>
  <si>
    <t xml:space="preserve">            3.415,80 D</t>
  </si>
  <si>
    <t>1.1.2.11.0016</t>
  </si>
  <si>
    <t>MATERIAL PARA LABORATORIO - COLETA</t>
  </si>
  <si>
    <t xml:space="preserve">          257.928,88 D</t>
  </si>
  <si>
    <t xml:space="preserve">           78.118,79 D</t>
  </si>
  <si>
    <t xml:space="preserve">          336.047,67 D</t>
  </si>
  <si>
    <t>1.1.2.11.0017</t>
  </si>
  <si>
    <t>TRANSFERENCIA ESTOQUE ENTRE UNIDADES</t>
  </si>
  <si>
    <t>1.1.2.11.0018</t>
  </si>
  <si>
    <t>AJUSTES DE LOTES</t>
  </si>
  <si>
    <t>1.1.2.11.0019</t>
  </si>
  <si>
    <t>AJUSTE DE ESTOQUE POR INVENTARIO</t>
  </si>
  <si>
    <t>1.1.2.21</t>
  </si>
  <si>
    <t>ADIANTAMENTO A EMPREGADOS</t>
  </si>
  <si>
    <t xml:space="preserve">           58.149,42 D</t>
  </si>
  <si>
    <t>1.1.2.21.0001</t>
  </si>
  <si>
    <t>ADIANTAMENTO DE SALARIO</t>
  </si>
  <si>
    <t>1.1.2.21.0002</t>
  </si>
  <si>
    <t>ADIANTAMENTO DE 13 SALARI</t>
  </si>
  <si>
    <t>1.1.2.21.0003</t>
  </si>
  <si>
    <t>ADIANTAMENTO DE FERIAS</t>
  </si>
  <si>
    <t>1.1.2.21.0005</t>
  </si>
  <si>
    <t>ADIANTAMENTO DE RESCISAO</t>
  </si>
  <si>
    <t>1.1.2.22</t>
  </si>
  <si>
    <t>ADIANTAMENTO A FORNECEDOR</t>
  </si>
  <si>
    <t xml:space="preserve">            4.377,23 D</t>
  </si>
  <si>
    <t>1.1.2.22.0001</t>
  </si>
  <si>
    <t>ADIANTAMENTO A FORNECEDORES</t>
  </si>
  <si>
    <t>1.1.2.24</t>
  </si>
  <si>
    <t>OUTROS CREDITOS</t>
  </si>
  <si>
    <t xml:space="preserve">            1.619,36 D</t>
  </si>
  <si>
    <t>1.1.2.24.0003</t>
  </si>
  <si>
    <t>DEPOSITOS JUDICIAIS</t>
  </si>
  <si>
    <t>1.1.2.26</t>
  </si>
  <si>
    <t>DESPESAS ANTECIPADAS</t>
  </si>
  <si>
    <t xml:space="preserve">           48.649,07 D</t>
  </si>
  <si>
    <t xml:space="preserve">           42.340,16 D</t>
  </si>
  <si>
    <t xml:space="preserve">           90.989,23 D</t>
  </si>
  <si>
    <t>1.1.2.26.0001</t>
  </si>
  <si>
    <t>SEGUROS A  APROPRIAR</t>
  </si>
  <si>
    <t xml:space="preserve">            3.758,71 D</t>
  </si>
  <si>
    <t>1.1.2.26.0003</t>
  </si>
  <si>
    <t>IPTU A APROPRIAR</t>
  </si>
  <si>
    <t xml:space="preserve">            1.577,44 D</t>
  </si>
  <si>
    <t>1.1.2.26.0007</t>
  </si>
  <si>
    <t>LICENCA/APLICATIVO/ATUALIZ TI A APROPRIA</t>
  </si>
  <si>
    <t xml:space="preserve">           37.004,01 D</t>
  </si>
  <si>
    <t xml:space="preserve">           85.653,08 D</t>
  </si>
  <si>
    <t>2</t>
  </si>
  <si>
    <t>PASSIVO</t>
  </si>
  <si>
    <t xml:space="preserve">       16.418.803,44 C</t>
  </si>
  <si>
    <t xml:space="preserve">        3.648.117,84 D</t>
  </si>
  <si>
    <t xml:space="preserve">       12.770.685,60 C</t>
  </si>
  <si>
    <t>2.1</t>
  </si>
  <si>
    <t>PASSIVO CIRCULANTE</t>
  </si>
  <si>
    <t xml:space="preserve">       13.684.422,81 C</t>
  </si>
  <si>
    <t xml:space="preserve">       10.036.304,97 C</t>
  </si>
  <si>
    <t>2.1.1</t>
  </si>
  <si>
    <t>2.1.1.01</t>
  </si>
  <si>
    <t>FORNECEDORES</t>
  </si>
  <si>
    <t xml:space="preserve">          656.906,91 C</t>
  </si>
  <si>
    <t xml:space="preserve">          275.898,33 C</t>
  </si>
  <si>
    <t xml:space="preserve">          932.805,24 C</t>
  </si>
  <si>
    <t>2.1.1.01.0001</t>
  </si>
  <si>
    <t>FORNECEDORES DIVERSOS</t>
  </si>
  <si>
    <t xml:space="preserve">           30.602,71 C</t>
  </si>
  <si>
    <t xml:space="preserve">           23.051,79 D</t>
  </si>
  <si>
    <t xml:space="preserve">            7.550,92 C</t>
  </si>
  <si>
    <t>2.1.1.01.0005</t>
  </si>
  <si>
    <t>BECTON DICKINSON IND CIRURG. LTDA</t>
  </si>
  <si>
    <t xml:space="preserve">           21.111,00 C</t>
  </si>
  <si>
    <t xml:space="preserve">            8.589,59 D</t>
  </si>
  <si>
    <t xml:space="preserve">           12.521,41 C</t>
  </si>
  <si>
    <t>2.1.1.01.0009</t>
  </si>
  <si>
    <t>BIO RAD LABORATORIOS BRASIL LTDA</t>
  </si>
  <si>
    <t xml:space="preserve">           15.984,97 C</t>
  </si>
  <si>
    <t xml:space="preserve">           15.984,97 D</t>
  </si>
  <si>
    <t>2.1.1.01.0011</t>
  </si>
  <si>
    <t>CONTROL LAB CONTROLE DE QUALIDADE</t>
  </si>
  <si>
    <t xml:space="preserve">                0,02 D</t>
  </si>
  <si>
    <t>2.1.1.01.0012</t>
  </si>
  <si>
    <t>CONSUMOS</t>
  </si>
  <si>
    <t xml:space="preserve">            4.719,54 C</t>
  </si>
  <si>
    <t xml:space="preserve">            2.872,94 D</t>
  </si>
  <si>
    <t xml:space="preserve">            1.846,60 C</t>
  </si>
  <si>
    <t>2.1.1.01.0013</t>
  </si>
  <si>
    <t>CBS MEDICO CIENT. COM. REPR. LTDA</t>
  </si>
  <si>
    <t xml:space="preserve">              998,37 C</t>
  </si>
  <si>
    <t xml:space="preserve">              827,67 D</t>
  </si>
  <si>
    <t xml:space="preserve">              170,70 C</t>
  </si>
  <si>
    <t>2.1.1.01.0015</t>
  </si>
  <si>
    <t>DISPARCON DISTRIB. DE PECAS P/AR COND. L</t>
  </si>
  <si>
    <t>2.1.1.01.0017</t>
  </si>
  <si>
    <t>ESTOQUE EXPRESS DISTRIBUIDORA LTDA</t>
  </si>
  <si>
    <t xml:space="preserve">              164,82 C</t>
  </si>
  <si>
    <t>2.1.1.01.0022</t>
  </si>
  <si>
    <t>BIOMERIEUX BRASIL LTDA</t>
  </si>
  <si>
    <t xml:space="preserve">           36.327,12 C</t>
  </si>
  <si>
    <t xml:space="preserve">            4.385,06 C</t>
  </si>
  <si>
    <t xml:space="preserve">           40.712,18 C</t>
  </si>
  <si>
    <t>2.1.1.01.0026</t>
  </si>
  <si>
    <t>GREINER BIO-ONE BRASIL</t>
  </si>
  <si>
    <t>2.1.1.01.0028</t>
  </si>
  <si>
    <t>SIEMENS HEALTHCARE DIAGNOSTICOS LTDA</t>
  </si>
  <si>
    <t xml:space="preserve">           32.434,72 C</t>
  </si>
  <si>
    <t xml:space="preserve">           26.843,37 D</t>
  </si>
  <si>
    <t xml:space="preserve">            5.591,35 C</t>
  </si>
  <si>
    <t>2.1.1.01.0030</t>
  </si>
  <si>
    <t>DESKARPLAS IND. E COMERCIO LTDA</t>
  </si>
  <si>
    <t>2.1.1.01.0045</t>
  </si>
  <si>
    <t>CENTERLAB CENTRAL DE LAB. LTDA</t>
  </si>
  <si>
    <t>2.1.1.01.0050</t>
  </si>
  <si>
    <t>COMERCIAL DIMEL LTDA</t>
  </si>
  <si>
    <t xml:space="preserve">              300,50 C</t>
  </si>
  <si>
    <t xml:space="preserve">              300,50 D</t>
  </si>
  <si>
    <t>2.1.1.01.0054</t>
  </si>
  <si>
    <t>FRESENIUS HEMOCARE BRASIL LTDA</t>
  </si>
  <si>
    <t>2.1.1.01.0056</t>
  </si>
  <si>
    <t>GIMBA SUPRIM. DE ESCR. E INFORM. LTDA</t>
  </si>
  <si>
    <t>2.1.1.01.0069</t>
  </si>
  <si>
    <t>LABOR IMPORT COM. IMP. EXP. LTDA</t>
  </si>
  <si>
    <t xml:space="preserve">            2.674,80 C</t>
  </si>
  <si>
    <t>2.1.1.01.0073</t>
  </si>
  <si>
    <t>MASTER HIGIMED COML. PROD. DE HIG HOS LT</t>
  </si>
  <si>
    <t xml:space="preserve">            2.756,74 C</t>
  </si>
  <si>
    <t xml:space="preserve">            2.149,91 D</t>
  </si>
  <si>
    <t xml:space="preserve">              606,83 C</t>
  </si>
  <si>
    <t>2.1.1.01.0077</t>
  </si>
  <si>
    <t>NEWPROV PRODUTOS P/ LABORATORIOS</t>
  </si>
  <si>
    <t>2.1.1.01.0085</t>
  </si>
  <si>
    <t>PROBAC DO BRASIL PROD. BACT. LTDA</t>
  </si>
  <si>
    <t xml:space="preserve">              385,08 C</t>
  </si>
  <si>
    <t xml:space="preserve">               11,56 C</t>
  </si>
  <si>
    <t xml:space="preserve">              396,64 C</t>
  </si>
  <si>
    <t>2.1.1.01.0087</t>
  </si>
  <si>
    <t>QIAGEN BIOTECNOLOGIA BRASIL LTDA</t>
  </si>
  <si>
    <t xml:space="preserve">              289,38 C</t>
  </si>
  <si>
    <t>2.1.1.01.0091</t>
  </si>
  <si>
    <t>SARSTEDT LTDA</t>
  </si>
  <si>
    <t xml:space="preserve">            2.128,00 C</t>
  </si>
  <si>
    <t>2.1.1.01.0096</t>
  </si>
  <si>
    <t>WAMA PROD. P/ LABORATORIOS LTDA</t>
  </si>
  <si>
    <t xml:space="preserve">            2.138,00 C</t>
  </si>
  <si>
    <t xml:space="preserve">            2.138,00 D</t>
  </si>
  <si>
    <t>2.1.1.01.0198</t>
  </si>
  <si>
    <t>MAGAZINE LUIZA S/A</t>
  </si>
  <si>
    <t>2.1.1.01.0211</t>
  </si>
  <si>
    <t>REFRIGERACAO DUFRIO COM. E IMP. LTDA</t>
  </si>
  <si>
    <t>2.1.1.01.0220</t>
  </si>
  <si>
    <t>COKINOS AUDITORES &amp; CONSULTORIA</t>
  </si>
  <si>
    <t>2.1.1.01.0224</t>
  </si>
  <si>
    <t>CANON DO BRASIL IND. COM. LTDA</t>
  </si>
  <si>
    <t xml:space="preserve">            1.808,67 C</t>
  </si>
  <si>
    <t>2.1.1.01.0237</t>
  </si>
  <si>
    <t>VERA CRUZ VIDA E PREVIDENCIA S.A</t>
  </si>
  <si>
    <t xml:space="preserve">            1.003,52 C</t>
  </si>
  <si>
    <t xml:space="preserve">            1.003,52 D</t>
  </si>
  <si>
    <t>2.1.1.01.0242</t>
  </si>
  <si>
    <t>TICKET SOLUCOES HDFGT S/A</t>
  </si>
  <si>
    <t>2.1.1.01.0243</t>
  </si>
  <si>
    <t>KALUNGA COM. E INDUST. GRAFICA LTDA</t>
  </si>
  <si>
    <t>2.1.1.01.0245</t>
  </si>
  <si>
    <t>WERFEN MEDICAL LTDA</t>
  </si>
  <si>
    <t xml:space="preserve">           16.820,01 C</t>
  </si>
  <si>
    <t xml:space="preserve">            2.996,80 D</t>
  </si>
  <si>
    <t xml:space="preserve">           13.823,21 C</t>
  </si>
  <si>
    <t>2.1.1.01.0259</t>
  </si>
  <si>
    <t>COMERCIO DE VIDROS K E P LTDA</t>
  </si>
  <si>
    <t>2.1.1.01.0262</t>
  </si>
  <si>
    <t>QUIMIS APARELHOS CIENTIFICOS LTDA</t>
  </si>
  <si>
    <t xml:space="preserve">            5.544,02 C</t>
  </si>
  <si>
    <t>2.1.1.01.0404</t>
  </si>
  <si>
    <t>EXTELLPP-EQUIPAMENTOS E EXTINTORES LTDA.</t>
  </si>
  <si>
    <t>2.1.1.01.0515</t>
  </si>
  <si>
    <t>VARAS TRABALHISTAS</t>
  </si>
  <si>
    <t xml:space="preserve">            9.920,46 C</t>
  </si>
  <si>
    <t xml:space="preserve">            6.613,64 D</t>
  </si>
  <si>
    <t xml:space="preserve">            3.306,82 C</t>
  </si>
  <si>
    <t>2.1.1.01.0534</t>
  </si>
  <si>
    <t>INTERSYSTEMS DO BRASIL LTDA</t>
  </si>
  <si>
    <t xml:space="preserve">            1.002,31 C</t>
  </si>
  <si>
    <t xml:space="preserve">               28,26 C</t>
  </si>
  <si>
    <t xml:space="preserve">            1.030,57 C</t>
  </si>
  <si>
    <t>2.1.1.01.0535</t>
  </si>
  <si>
    <t>S. W. I - CONSULTORIA E SISTEMAS LTDA</t>
  </si>
  <si>
    <t xml:space="preserve">           14.492,20 C</t>
  </si>
  <si>
    <t xml:space="preserve">            1.213,44 C</t>
  </si>
  <si>
    <t xml:space="preserve">           15.705,64 C</t>
  </si>
  <si>
    <t>2.1.1.01.0544</t>
  </si>
  <si>
    <t>DUTRA MAQUINAS COMERCIAL E TECNICA LTDA</t>
  </si>
  <si>
    <t>2.1.1.01.0577</t>
  </si>
  <si>
    <t>FULL TIME LOGISTICA LTDA - ME</t>
  </si>
  <si>
    <t xml:space="preserve">           44.333,16 C</t>
  </si>
  <si>
    <t xml:space="preserve">            2.425,02 C</t>
  </si>
  <si>
    <t xml:space="preserve">           46.758,18 C</t>
  </si>
  <si>
    <t>2.1.1.01.0580</t>
  </si>
  <si>
    <t>FACULDADES E CURSOS</t>
  </si>
  <si>
    <t>2.1.1.01.0581</t>
  </si>
  <si>
    <t>BRASOFTWARE INFORMATICA LTDA</t>
  </si>
  <si>
    <t>2.1.1.01.0585</t>
  </si>
  <si>
    <t>ALERTA SECURITY SOL INFORMATICA LTDA</t>
  </si>
  <si>
    <t xml:space="preserve">           13.880,87 C</t>
  </si>
  <si>
    <t xml:space="preserve">           13.880,87 D</t>
  </si>
  <si>
    <t>2.1.1.01.0588</t>
  </si>
  <si>
    <t>VIVANCE LOCADORA DE VEICULOS LTDA</t>
  </si>
  <si>
    <t xml:space="preserve">           15.240,00 C</t>
  </si>
  <si>
    <t xml:space="preserve">            3.660,00 C</t>
  </si>
  <si>
    <t xml:space="preserve">           18.900,00 C</t>
  </si>
  <si>
    <t>2.1.1.01.0592</t>
  </si>
  <si>
    <t>LABOR LINE IND E COM DE EQ HSP E LAB LTD</t>
  </si>
  <si>
    <t>2.1.1.01.0687</t>
  </si>
  <si>
    <t>CENTER MARQUES TUDO PARA CONSTRUCAO LTDA</t>
  </si>
  <si>
    <t>2.1.1.01.0716</t>
  </si>
  <si>
    <t>TIVIT TERCEIRIZACAO DE PROCESSOS SERVICO</t>
  </si>
  <si>
    <t>2.1.1.01.0717</t>
  </si>
  <si>
    <t>LINCARD PROMOCOES E SERVICOS LTDA</t>
  </si>
  <si>
    <t>2.1.1.01.0725</t>
  </si>
  <si>
    <t>ARIALDO ALVES VILA REAL EXPRESS - ME</t>
  </si>
  <si>
    <t xml:space="preserve">           71.602,13 C</t>
  </si>
  <si>
    <t xml:space="preserve">           23.364,00 C</t>
  </si>
  <si>
    <t xml:space="preserve">           94.966,13 C</t>
  </si>
  <si>
    <t>2.1.1.01.0726</t>
  </si>
  <si>
    <t>ROUPAS PROFISSIONAIS DORTMUND LIZANDRA M</t>
  </si>
  <si>
    <t>2.1.1.01.0728</t>
  </si>
  <si>
    <t>BIO BRASIL CIENCIA E TECNOLOGIA SA</t>
  </si>
  <si>
    <t xml:space="preserve">            5.520,12 C</t>
  </si>
  <si>
    <t xml:space="preserve">            7.806,56 C</t>
  </si>
  <si>
    <t xml:space="preserve">           13.326,68 C</t>
  </si>
  <si>
    <t>2.1.1.01.0754</t>
  </si>
  <si>
    <t>CLARO S.A.</t>
  </si>
  <si>
    <t>2.1.1.01.0777</t>
  </si>
  <si>
    <t>CETES - AMBIENTAL CONSULTORIA ESPECIALIZ</t>
  </si>
  <si>
    <t xml:space="preserve">            1.399,97 C</t>
  </si>
  <si>
    <t xml:space="preserve">            1.400,00 D</t>
  </si>
  <si>
    <t xml:space="preserve">                0,03 D</t>
  </si>
  <si>
    <t>2.1.1.01.0809</t>
  </si>
  <si>
    <t>ELASTOBOR BORRACHAS E PLASTICOS LTDA</t>
  </si>
  <si>
    <t>2.1.1.01.0813</t>
  </si>
  <si>
    <t>HIGILIFE PRODUTOS PARA LIMPEZA LTDA - ME</t>
  </si>
  <si>
    <t xml:space="preserve">            5.978,94 C</t>
  </si>
  <si>
    <t xml:space="preserve">            9.166,11 C</t>
  </si>
  <si>
    <t xml:space="preserve">           15.145,05 C</t>
  </si>
  <si>
    <t>2.1.1.01.0878</t>
  </si>
  <si>
    <t>FUNCIONARIOS/REEMBOLSO</t>
  </si>
  <si>
    <t xml:space="preserve">               34,10 C</t>
  </si>
  <si>
    <t xml:space="preserve">               34,10 D</t>
  </si>
  <si>
    <t>2.1.1.01.0951</t>
  </si>
  <si>
    <t>ORTHO CLINICAL DIAGNOSTICS DO BRASIL PRO</t>
  </si>
  <si>
    <t xml:space="preserve">          112.474,63 C</t>
  </si>
  <si>
    <t xml:space="preserve">            2.148,77 D</t>
  </si>
  <si>
    <t xml:space="preserve">          110.325,86 C</t>
  </si>
  <si>
    <t>2.1.1.01.0979</t>
  </si>
  <si>
    <t>INTER VISAO COMERCIO DE SUPRIMENTOS LTDA</t>
  </si>
  <si>
    <t>2.1.1.01.0985</t>
  </si>
  <si>
    <t>SUL AMERICA COMPANHIA DE SEGURO SAUDE</t>
  </si>
  <si>
    <t>2.1.1.01.1021</t>
  </si>
  <si>
    <t>AMERICA NET LTDA</t>
  </si>
  <si>
    <t xml:space="preserve">            1.429,82 C</t>
  </si>
  <si>
    <t xml:space="preserve">              729,82 D</t>
  </si>
  <si>
    <t xml:space="preserve">              700,00 C</t>
  </si>
  <si>
    <t>2.1.1.01.1045</t>
  </si>
  <si>
    <t>1TB COMPUTERS E SOFTWARES EIRELI</t>
  </si>
  <si>
    <t>2.1.1.01.1064</t>
  </si>
  <si>
    <t>SPECTRUN SPECTRUN BIO ENGENHARIA MEDICA</t>
  </si>
  <si>
    <t>2.1.1.01.1077</t>
  </si>
  <si>
    <t>AR-COTEC INDUSTRIA E COMERCIO DE CANTOS</t>
  </si>
  <si>
    <t>2.1.1.01.1080</t>
  </si>
  <si>
    <t>EVERY CONTROL SOLUTIONS LTDA.</t>
  </si>
  <si>
    <t>2.1.1.01.1081</t>
  </si>
  <si>
    <t>INTELIGENCIA DE NEGOCIOS, SISTEMAS E IN</t>
  </si>
  <si>
    <t>2.1.1.01.1085</t>
  </si>
  <si>
    <t>ELITECH LATINO AMERICA LTDA ELITECH LATI</t>
  </si>
  <si>
    <t>2.1.1.01.1096</t>
  </si>
  <si>
    <t>FATURAS BANCOS SANTANDER E BRADESCO</t>
  </si>
  <si>
    <t>2.1.1.01.1109</t>
  </si>
  <si>
    <t>TECNOSET RIO INFORMATICA PROD. E SERVS.</t>
  </si>
  <si>
    <t xml:space="preserve">            9.370,20 C</t>
  </si>
  <si>
    <t xml:space="preserve">            6.100,20 D</t>
  </si>
  <si>
    <t xml:space="preserve">            3.270,00 C</t>
  </si>
  <si>
    <t>2.1.1.01.1110</t>
  </si>
  <si>
    <t>VYTTRA DIAGNOSTICOS IMPORTACAO E EXPORT</t>
  </si>
  <si>
    <t xml:space="preserve">           21.743,06 C</t>
  </si>
  <si>
    <t xml:space="preserve">           30.414,29 C</t>
  </si>
  <si>
    <t xml:space="preserve">           52.157,35 C</t>
  </si>
  <si>
    <t>2.1.1.01.1118</t>
  </si>
  <si>
    <t>BIOSUL PROD DIAGNOSTICOS LTDA</t>
  </si>
  <si>
    <t xml:space="preserve">           46.222,97 C</t>
  </si>
  <si>
    <t xml:space="preserve">          132.889,36 C</t>
  </si>
  <si>
    <t xml:space="preserve">          179.112,33 C</t>
  </si>
  <si>
    <t>2.1.1.01.1148</t>
  </si>
  <si>
    <t>SG TECNOLOGIA CLINICA LTDA</t>
  </si>
  <si>
    <t xml:space="preserve">            2.450,00 C</t>
  </si>
  <si>
    <t xml:space="preserve">            2.450,00 D</t>
  </si>
  <si>
    <t>2.1.1.01.1215</t>
  </si>
  <si>
    <t>ACORDOS TRABALHISTAS</t>
  </si>
  <si>
    <t>2.1.1.01.1242</t>
  </si>
  <si>
    <t>EPPENDORF DO BRASIL LTDA</t>
  </si>
  <si>
    <t xml:space="preserve">            6.578,07 C</t>
  </si>
  <si>
    <t>2.1.1.01.1270</t>
  </si>
  <si>
    <t>CREDITOO TECNOLOGIA, SOLUCOES FINANCEIRA</t>
  </si>
  <si>
    <t>2.1.1.01.1328</t>
  </si>
  <si>
    <t>DANIEL PACHECO FRIAS</t>
  </si>
  <si>
    <t>2.1.1.01.1346</t>
  </si>
  <si>
    <t>CRAL ARTIGOS PARA LABORATORIO LTDA</t>
  </si>
  <si>
    <t xml:space="preserve">           19.858,38 C</t>
  </si>
  <si>
    <t xml:space="preserve">           32.865,35 C</t>
  </si>
  <si>
    <t xml:space="preserve">           52.723,73 C</t>
  </si>
  <si>
    <t>2.1.1.01.1387</t>
  </si>
  <si>
    <t>ALERE SA</t>
  </si>
  <si>
    <t xml:space="preserve">           11.371,54 C</t>
  </si>
  <si>
    <t xml:space="preserve">           11.371,54 D</t>
  </si>
  <si>
    <t>2.1.1.01.1411</t>
  </si>
  <si>
    <t>MAGAZINE LUIZA SA</t>
  </si>
  <si>
    <t>2.1.1.01.1444</t>
  </si>
  <si>
    <t>PC RIBEIRO JUNIOR COMERCIAL</t>
  </si>
  <si>
    <t xml:space="preserve">           14.839,80 C</t>
  </si>
  <si>
    <t xml:space="preserve">           19.641,63 C</t>
  </si>
  <si>
    <t xml:space="preserve">           34.481,43 C</t>
  </si>
  <si>
    <t>2.1.1.01.1453</t>
  </si>
  <si>
    <t>SODEXO PASS DO BRASIL SERV INOVA LTDA</t>
  </si>
  <si>
    <t>2.1.1.01.1469</t>
  </si>
  <si>
    <t>SODEXO PASS DO BRASIL SERVICOS E COM LTD</t>
  </si>
  <si>
    <t>2.1.1.01.1505</t>
  </si>
  <si>
    <t>VANDERLEI BISPO DE OLIVEIRA 92269770897</t>
  </si>
  <si>
    <t xml:space="preserve">            1.640,00 C</t>
  </si>
  <si>
    <t xml:space="preserve">            1.640,00 D</t>
  </si>
  <si>
    <t>2.1.1.01.1618</t>
  </si>
  <si>
    <t>BIOMEDITECH COM E SERV EM EQUIP MED LTDA</t>
  </si>
  <si>
    <t xml:space="preserve">            2.270,69 C</t>
  </si>
  <si>
    <t xml:space="preserve">              282,19 C</t>
  </si>
  <si>
    <t xml:space="preserve">            2.552,88 C</t>
  </si>
  <si>
    <t>2.1.1.01.1620</t>
  </si>
  <si>
    <t>BORTOLETE &amp; ZIGANTE COM. E MANUT. AR CON</t>
  </si>
  <si>
    <t xml:space="preserve">            1.278,34 C</t>
  </si>
  <si>
    <t xml:space="preserve">               68,39 C</t>
  </si>
  <si>
    <t xml:space="preserve">            1.346,73 C</t>
  </si>
  <si>
    <t>2.1.1.01.1659</t>
  </si>
  <si>
    <t>HIGIE PLUS COTTONBABY IND E COM LTDA</t>
  </si>
  <si>
    <t>2.1.1.01.1679</t>
  </si>
  <si>
    <t>NOVA TEC INDU COM EQUIP LABORATORIO LTDA</t>
  </si>
  <si>
    <t xml:space="preserve">           18.800,00 C</t>
  </si>
  <si>
    <t xml:space="preserve">              850,00 C</t>
  </si>
  <si>
    <t xml:space="preserve">           19.650,00 C</t>
  </si>
  <si>
    <t>2.1.1.01.1690</t>
  </si>
  <si>
    <t>SUPERARE DISTRIBUIDORA E SERVICOS LTDA</t>
  </si>
  <si>
    <t xml:space="preserve">           10.444,08 C</t>
  </si>
  <si>
    <t xml:space="preserve">            1.718,13 D</t>
  </si>
  <si>
    <t xml:space="preserve">            8.725,95 C</t>
  </si>
  <si>
    <t>2.1.1.01.1716</t>
  </si>
  <si>
    <t>FRIGELAR COMERCIO E INDUSTRIA LTDA</t>
  </si>
  <si>
    <t>2.1.1.01.1734</t>
  </si>
  <si>
    <t>SIMPRESS COMERCIO, LOCACAO E SERVICOS S/</t>
  </si>
  <si>
    <t>2.1.1.01.1749</t>
  </si>
  <si>
    <t>LIGHTEC COMERCIO E SERVICOS EM EQUI INF</t>
  </si>
  <si>
    <t>2.1.1.01.1923</t>
  </si>
  <si>
    <t>SEAL TELECOM COM E SERV DE TELECOM LTDA</t>
  </si>
  <si>
    <t xml:space="preserve">              896,48 C</t>
  </si>
  <si>
    <t>2.1.1.01.2097</t>
  </si>
  <si>
    <t>RECOMMED DISTR DE PRODUTOS DE SAUDE HIG</t>
  </si>
  <si>
    <t>2.1.1.01.2341</t>
  </si>
  <si>
    <t>RIO AUREMAR PLASTICOS</t>
  </si>
  <si>
    <t xml:space="preserve">            4.925,00 C</t>
  </si>
  <si>
    <t xml:space="preserve">            4.925,00 D</t>
  </si>
  <si>
    <t>2.1.1.01.2400</t>
  </si>
  <si>
    <t>LUMIRADX HEALTHCARE LTDA</t>
  </si>
  <si>
    <t xml:space="preserve">            2.604,34 C</t>
  </si>
  <si>
    <t xml:space="preserve">            2.154,34 D</t>
  </si>
  <si>
    <t xml:space="preserve">              450,00 C</t>
  </si>
  <si>
    <t>2.1.1.01.2432</t>
  </si>
  <si>
    <t>GRM GESTAO DOCUMENTAL LTDA</t>
  </si>
  <si>
    <t xml:space="preserve">            2.895,21 C</t>
  </si>
  <si>
    <t>2.1.1.01.2437</t>
  </si>
  <si>
    <t>DOURTMUND CONFECCOES E COM. ROUPAS LTDA</t>
  </si>
  <si>
    <t xml:space="preserve">              174,90 C</t>
  </si>
  <si>
    <t>2.1.1.01.2457</t>
  </si>
  <si>
    <t>FLASH TECNOLOGIA E INST DE PAGA LTDA</t>
  </si>
  <si>
    <t xml:space="preserve">                0,80 C</t>
  </si>
  <si>
    <t>2.1.1.01.2566</t>
  </si>
  <si>
    <t>BRS SP SUPRIMENTOS CORPORATIVOS S/A</t>
  </si>
  <si>
    <t>2.1.1.01.2699</t>
  </si>
  <si>
    <t>UNIMED SEGUROS SAUDE S/A</t>
  </si>
  <si>
    <t>2.1.1.01.2729</t>
  </si>
  <si>
    <t>PRONTO SOCORRO DAS CADEIRAS REFORMAS ESP</t>
  </si>
  <si>
    <t>2.1.1.01.2741</t>
  </si>
  <si>
    <t>BMS ENGENHARIA EM CLIMATIZACAO E AUTOMAC</t>
  </si>
  <si>
    <t>2.1.1.01.2743</t>
  </si>
  <si>
    <t>LABTECH PRODUTOS DE LABE HOSP LTDA</t>
  </si>
  <si>
    <t xml:space="preserve">            7.609,80 C</t>
  </si>
  <si>
    <t xml:space="preserve">           21.031,08 C</t>
  </si>
  <si>
    <t xml:space="preserve">           28.640,88 C</t>
  </si>
  <si>
    <t>2.1.1.01.2750</t>
  </si>
  <si>
    <t>CONFORLAB ENGENHARIA AMBIENTAL EIRELI</t>
  </si>
  <si>
    <t xml:space="preserve">              279,14 C</t>
  </si>
  <si>
    <t>2.1.1.01.2843</t>
  </si>
  <si>
    <t>AZEVEDO SETTE ADVOGADOS ASSOCIADOS</t>
  </si>
  <si>
    <t>2.1.1.01.2966</t>
  </si>
  <si>
    <t>ADIB TAUIL FILHO</t>
  </si>
  <si>
    <t xml:space="preserve">            5.969,21 C</t>
  </si>
  <si>
    <t xml:space="preserve">            1.235,54 C</t>
  </si>
  <si>
    <t xml:space="preserve">            7.204,75 C</t>
  </si>
  <si>
    <t>2.1.1.01.2967</t>
  </si>
  <si>
    <t>YARA TEREZINHA F M TAUIL</t>
  </si>
  <si>
    <t>2.1.1.01.3004</t>
  </si>
  <si>
    <t>IMAES IMPORTACAO LTDA</t>
  </si>
  <si>
    <t xml:space="preserve">            5.588,00 C</t>
  </si>
  <si>
    <t xml:space="preserve">            5.588,00 D</t>
  </si>
  <si>
    <t>2.1.1.01.3084</t>
  </si>
  <si>
    <t>VERO S.A.</t>
  </si>
  <si>
    <t xml:space="preserve">              729,82 C</t>
  </si>
  <si>
    <t>2.1.1.01.3172</t>
  </si>
  <si>
    <t>FAM REFRIGERACAO INTELIGENTE LTDA</t>
  </si>
  <si>
    <t>2.1.1.01.3230</t>
  </si>
  <si>
    <t>VT SOLUCOES ADMINISTRACAO  E SERVICOS LT</t>
  </si>
  <si>
    <t>2.1.1.01.3265</t>
  </si>
  <si>
    <t>SOFT EVEREST SP</t>
  </si>
  <si>
    <t>2.1.1.01.3315</t>
  </si>
  <si>
    <t xml:space="preserve"> BRUNA FONTANA AUGUSTO PRODUTOS DE LIMP</t>
  </si>
  <si>
    <t>2.1.1.01.3324</t>
  </si>
  <si>
    <t>NIVALDO REIGADA</t>
  </si>
  <si>
    <t>2.1.1.01.3356</t>
  </si>
  <si>
    <t>BIO-RAD LABORATORIOS BRASIL LTDA.</t>
  </si>
  <si>
    <t xml:space="preserve">            6.190,17 C</t>
  </si>
  <si>
    <t>2.1.1.01.3380</t>
  </si>
  <si>
    <t>FERNANDO DOS SANTOS RAMOS SIL</t>
  </si>
  <si>
    <t>2.1.1.01.3409</t>
  </si>
  <si>
    <t>LUAN DOS SANTOS BARBOSA</t>
  </si>
  <si>
    <t>2.1.1.01.3416</t>
  </si>
  <si>
    <t>FIRSTLAB INDUSTRIA IMPORTACAO E EXPORTAC</t>
  </si>
  <si>
    <t xml:space="preserve">            9.241,76 C</t>
  </si>
  <si>
    <t>2.1.1.01.3431</t>
  </si>
  <si>
    <t>ADVAGEN BIOTECH LTDA</t>
  </si>
  <si>
    <t>2.1.1.01.3434</t>
  </si>
  <si>
    <t>LUMALUX COMERCIAL LTDA</t>
  </si>
  <si>
    <t>2.1.1.01.3485</t>
  </si>
  <si>
    <t>GREINER BIO-ONE BRASIL PRODUTOS MEDICOS</t>
  </si>
  <si>
    <t xml:space="preserve">           76.629,50 C</t>
  </si>
  <si>
    <t>2.1.1.01.3495</t>
  </si>
  <si>
    <t>DANTAS E ALMIR IMOVEIS LTDA</t>
  </si>
  <si>
    <t>2.1.1.01.3497</t>
  </si>
  <si>
    <t>FEAT EMPREENDIMENTOS E PARTICIPACOES LTD</t>
  </si>
  <si>
    <t xml:space="preserve">               79,20 C</t>
  </si>
  <si>
    <t>2.1.1.01.3499</t>
  </si>
  <si>
    <t>VEM EMPREENDIMENTOS IMOBILIARIOS LTDA</t>
  </si>
  <si>
    <t xml:space="preserve">               40,80 C</t>
  </si>
  <si>
    <t>2.1.1.01.3524</t>
  </si>
  <si>
    <t>SMART SOS - VILA MARIANA - ASSISTENCIA</t>
  </si>
  <si>
    <t>2.1.1.01.3525</t>
  </si>
  <si>
    <t>BRS SUPRIMENTOS CORPORATIVOS S/A</t>
  </si>
  <si>
    <t>2.1.1.01.3545</t>
  </si>
  <si>
    <t xml:space="preserve"> JORGE MANUEL DE OLIVEIRA JUN</t>
  </si>
  <si>
    <t>2.1.1.01.3561</t>
  </si>
  <si>
    <t>WA FACILITIES LTDA</t>
  </si>
  <si>
    <t>2.1.1.01.3637</t>
  </si>
  <si>
    <t>RENYLAB - QUIMICA E FARMACEUTICA LTDA</t>
  </si>
  <si>
    <t xml:space="preserve">           15.554,20 C</t>
  </si>
  <si>
    <t>2.1.1.03</t>
  </si>
  <si>
    <t>DEMAIS CONTAS A PAGAR/REALIZAR</t>
  </si>
  <si>
    <t xml:space="preserve">       10.678.470,39 C</t>
  </si>
  <si>
    <t xml:space="preserve">        4.900.659,86 D</t>
  </si>
  <si>
    <t xml:space="preserve">        5.777.810,53 C</t>
  </si>
  <si>
    <t>2.1.1.03.0002</t>
  </si>
  <si>
    <t>SUBVENCOES/REPASSES PUBLICOS A REALIZAR</t>
  </si>
  <si>
    <t xml:space="preserve">        8.645.407,03 C</t>
  </si>
  <si>
    <t xml:space="preserve">        4.904.110,38 D</t>
  </si>
  <si>
    <t xml:space="preserve">        3.741.296,65 C</t>
  </si>
  <si>
    <t>2.1.1.03.0005</t>
  </si>
  <si>
    <t>TRANSF MATERIAL ESTOQUE AFIP/ GESTAO</t>
  </si>
  <si>
    <t xml:space="preserve">          110.200,31 C</t>
  </si>
  <si>
    <t xml:space="preserve">            3.450,52 C</t>
  </si>
  <si>
    <t xml:space="preserve">          113.650,83 C</t>
  </si>
  <si>
    <t>2.1.1.03.0007</t>
  </si>
  <si>
    <t>CTA TRANSITORIA P/ ENCERRAMENTO  FILIAIS</t>
  </si>
  <si>
    <t xml:space="preserve">        1.922.863,05 C</t>
  </si>
  <si>
    <t>2.1.1.03.0008</t>
  </si>
  <si>
    <t>CTA CORRENTE ENTRE UNIDADES-CAC GUARULHO</t>
  </si>
  <si>
    <t>2.1.1.11</t>
  </si>
  <si>
    <t>IMPOSTOS E CONTR.RECOLHER</t>
  </si>
  <si>
    <t xml:space="preserve">            6.928,81 C</t>
  </si>
  <si>
    <t xml:space="preserve">            3.413,80 D</t>
  </si>
  <si>
    <t xml:space="preserve">            3.515,01 C</t>
  </si>
  <si>
    <t>2.1.1.11.0001</t>
  </si>
  <si>
    <t>PIS/COFINS/CSLL RETIDOS A RECOLHER</t>
  </si>
  <si>
    <t xml:space="preserve">            2.029,32 C</t>
  </si>
  <si>
    <t xml:space="preserve">            1.061,91 D</t>
  </si>
  <si>
    <t xml:space="preserve">              967,41 C</t>
  </si>
  <si>
    <t>2.1.1.11.0002</t>
  </si>
  <si>
    <t>INSS RETIDO FONTE A RECOL</t>
  </si>
  <si>
    <t xml:space="preserve">                0,02 C</t>
  </si>
  <si>
    <t>2.1.1.11.0004</t>
  </si>
  <si>
    <t>ISS RETIDO A RECOLHER</t>
  </si>
  <si>
    <t xml:space="preserve">              169,71 C</t>
  </si>
  <si>
    <t xml:space="preserve">               28,53 D</t>
  </si>
  <si>
    <t xml:space="preserve">              141,18 C</t>
  </si>
  <si>
    <t>2.1.1.11.0006</t>
  </si>
  <si>
    <t>IRRF RETIDO A RECOLHER</t>
  </si>
  <si>
    <t xml:space="preserve">            4.729,76 C</t>
  </si>
  <si>
    <t xml:space="preserve">            2.323,36 D</t>
  </si>
  <si>
    <t xml:space="preserve">            2.406,40 C</t>
  </si>
  <si>
    <t>2.1.1.12</t>
  </si>
  <si>
    <t>OBRIG ENC SOCIAIS TRABAL</t>
  </si>
  <si>
    <t xml:space="preserve">          528.125,52 C</t>
  </si>
  <si>
    <t xml:space="preserve">           10.536,68 C</t>
  </si>
  <si>
    <t xml:space="preserve">          538.662,20 C</t>
  </si>
  <si>
    <t>2.1.1.12.0001</t>
  </si>
  <si>
    <t>SALARIOS A PAGAR</t>
  </si>
  <si>
    <t xml:space="preserve">          331.173,65 C</t>
  </si>
  <si>
    <t xml:space="preserve">           43.547,82 C</t>
  </si>
  <si>
    <t xml:space="preserve">          374.721,47 C</t>
  </si>
  <si>
    <t>2.1.1.12.0003</t>
  </si>
  <si>
    <t>INSS A RECOLHER</t>
  </si>
  <si>
    <t xml:space="preserve">           46.420,93 C</t>
  </si>
  <si>
    <t xml:space="preserve">            2.624,03 C</t>
  </si>
  <si>
    <t xml:space="preserve">           49.044,96 C</t>
  </si>
  <si>
    <t>2.1.1.12.0004</t>
  </si>
  <si>
    <t>FGTS A RECOLHER</t>
  </si>
  <si>
    <t xml:space="preserve">           65.787,77 C</t>
  </si>
  <si>
    <t xml:space="preserve">           23.952,27 D</t>
  </si>
  <si>
    <t xml:space="preserve">           41.835,50 C</t>
  </si>
  <si>
    <t>2.1.1.12.0005</t>
  </si>
  <si>
    <t>PREVID. SOCIAL PATRONAL-RENUNCIA FISCAL</t>
  </si>
  <si>
    <t>2.1.1.12.0008</t>
  </si>
  <si>
    <t>IRRF RECOLHER S/ FOLHA PAGAMENTO</t>
  </si>
  <si>
    <t xml:space="preserve">           75.862,96 C</t>
  </si>
  <si>
    <t xml:space="preserve">           24.121,19 D</t>
  </si>
  <si>
    <t xml:space="preserve">           51.741,77 C</t>
  </si>
  <si>
    <t>2.1.1.12.0011</t>
  </si>
  <si>
    <t>CONTR ASSIST A RECOLHER</t>
  </si>
  <si>
    <t xml:space="preserve">              287,51 C</t>
  </si>
  <si>
    <t xml:space="preserve">            7.828,51 C</t>
  </si>
  <si>
    <t xml:space="preserve">            8.116,02 C</t>
  </si>
  <si>
    <t>2.1.1.12.0018</t>
  </si>
  <si>
    <t>EMPRESTIMOS CONSIGNADOS</t>
  </si>
  <si>
    <t xml:space="preserve">            8.592,70 C</t>
  </si>
  <si>
    <t xml:space="preserve">            4.609,78 C</t>
  </si>
  <si>
    <t xml:space="preserve">           13.202,48 C</t>
  </si>
  <si>
    <t>2.1.1.12.0019</t>
  </si>
  <si>
    <t>PLANO PREV PRIVADA EMPREGADOS A PAGAR</t>
  </si>
  <si>
    <t>2.1.1.15</t>
  </si>
  <si>
    <t>CONTAS A PAGAR</t>
  </si>
  <si>
    <t xml:space="preserve">        1.028.389,98 C</t>
  </si>
  <si>
    <t xml:space="preserve">          334.389,02 C</t>
  </si>
  <si>
    <t xml:space="preserve">        1.362.779,00 C</t>
  </si>
  <si>
    <t>2.1.1.15.0002</t>
  </si>
  <si>
    <t>SEGUROS A PAGAR</t>
  </si>
  <si>
    <t>2.1.1.15.0004</t>
  </si>
  <si>
    <t>RECEBIMENTO ANTECIPADO</t>
  </si>
  <si>
    <t xml:space="preserve">                0,01 C</t>
  </si>
  <si>
    <t>2.1.1.15.0005</t>
  </si>
  <si>
    <t>PRESTACAO DE SERVICO A PAGAR - AFIP</t>
  </si>
  <si>
    <t xml:space="preserve">          334.389,01 C</t>
  </si>
  <si>
    <t xml:space="preserve">        1.362.778,99 C</t>
  </si>
  <si>
    <t>2.1.1.18</t>
  </si>
  <si>
    <t>PROVISOES TRABALHISTAS</t>
  </si>
  <si>
    <t xml:space="preserve">          785.601,20 C</t>
  </si>
  <si>
    <t xml:space="preserve">          635.131,79 C</t>
  </si>
  <si>
    <t xml:space="preserve">        1.420.732,99 C</t>
  </si>
  <si>
    <t>2.1.1.18.0001</t>
  </si>
  <si>
    <t>PROVISAO DE FERIAS</t>
  </si>
  <si>
    <t xml:space="preserve">          727.484,76 C</t>
  </si>
  <si>
    <t xml:space="preserve">          158.714,37 C</t>
  </si>
  <si>
    <t xml:space="preserve">          886.199,13 C</t>
  </si>
  <si>
    <t>2.1.1.18.0002</t>
  </si>
  <si>
    <t>PROVISAO FGTS SOBRE FERIAS</t>
  </si>
  <si>
    <t xml:space="preserve">           58.116,44 C</t>
  </si>
  <si>
    <t xml:space="preserve">           30.300,50 C</t>
  </si>
  <si>
    <t xml:space="preserve">           88.416,94 C</t>
  </si>
  <si>
    <t>2.1.1.18.0004</t>
  </si>
  <si>
    <t>PROVISAO DE 13º SALARIO</t>
  </si>
  <si>
    <t xml:space="preserve">          417.609,72 C</t>
  </si>
  <si>
    <t>2.1.1.18.0005</t>
  </si>
  <si>
    <t>PROVISAO FGTS S/ 13º SALARIO</t>
  </si>
  <si>
    <t xml:space="preserve">           28.507,20 C</t>
  </si>
  <si>
    <t>2.4</t>
  </si>
  <si>
    <t>PATRIMONIO LIQUIDO</t>
  </si>
  <si>
    <t xml:space="preserve">        2.734.380,63 C</t>
  </si>
  <si>
    <t>2.4.1</t>
  </si>
  <si>
    <t>2.4.1.03</t>
  </si>
  <si>
    <t>2.4.1.03.0008</t>
  </si>
  <si>
    <t>SUPERAVIT DO EXERCICIO</t>
  </si>
  <si>
    <t>3</t>
  </si>
  <si>
    <t>RECEITAS</t>
  </si>
  <si>
    <t xml:space="preserve">       38.594.683,49 C</t>
  </si>
  <si>
    <t>3.1</t>
  </si>
  <si>
    <t>LUCRO BRUTO OPERACIONAL</t>
  </si>
  <si>
    <t>3.1.1</t>
  </si>
  <si>
    <t>RECEITA LIQUIDA</t>
  </si>
  <si>
    <t>3.1.1.02</t>
  </si>
  <si>
    <t>RECEITA PREST. SERVICO DE CONVENIOS</t>
  </si>
  <si>
    <t xml:space="preserve">       34.161.771,18 C</t>
  </si>
  <si>
    <t>3.1.1.02.0008</t>
  </si>
  <si>
    <t>CONTRATO GESTAO CAC GUARULHOS</t>
  </si>
  <si>
    <t>3.1.1.03</t>
  </si>
  <si>
    <t>OUTRAS RECEITAS</t>
  </si>
  <si>
    <t xml:space="preserve">        4.432.912,31 C</t>
  </si>
  <si>
    <t>3.1.1.03.0008</t>
  </si>
  <si>
    <t>ISENCAO PARTE PATRONAL</t>
  </si>
  <si>
    <t xml:space="preserve">        1.339.238,38 C</t>
  </si>
  <si>
    <t>3.1.1.03.0009</t>
  </si>
  <si>
    <t>DOACOES E BONIFICACOES DIVERSAS</t>
  </si>
  <si>
    <t xml:space="preserve">            4.559,00 C</t>
  </si>
  <si>
    <t>3.1.1.03.0015</t>
  </si>
  <si>
    <t>SUBVENCOES GOVERNAMENTAIS RECEBIDAS</t>
  </si>
  <si>
    <t xml:space="preserve">        3.089.114,93 C</t>
  </si>
  <si>
    <t>4</t>
  </si>
  <si>
    <t>DESPESAS</t>
  </si>
  <si>
    <t xml:space="preserve">       28.526.041,84 D</t>
  </si>
  <si>
    <t>4.1</t>
  </si>
  <si>
    <t>DESPESAS GERAIS</t>
  </si>
  <si>
    <t xml:space="preserve">       29.440.701,37 D</t>
  </si>
  <si>
    <t>4.1.0</t>
  </si>
  <si>
    <t>DESPESAS OPERACIONAIS SOCIAIS</t>
  </si>
  <si>
    <t xml:space="preserve">        5.031.855,51 D</t>
  </si>
  <si>
    <t>4.1.0.02</t>
  </si>
  <si>
    <t>DESPESAS COM MATERIAL DE CONSUMO</t>
  </si>
  <si>
    <t>4.1.0.02.0001</t>
  </si>
  <si>
    <t>MATERIAL PARA LABORATORIO</t>
  </si>
  <si>
    <t xml:space="preserve">        2.803.873,20 D</t>
  </si>
  <si>
    <t>4.1.0.02.0003</t>
  </si>
  <si>
    <t>MATERIAL P/COPA E COZINHA</t>
  </si>
  <si>
    <t xml:space="preserve">           36.112,67 D</t>
  </si>
  <si>
    <t>4.1.0.02.0004</t>
  </si>
  <si>
    <t>DESP C/MAT DE ESCRITORIO E IMPRESSOS</t>
  </si>
  <si>
    <t xml:space="preserve">           85.980,52 D</t>
  </si>
  <si>
    <t>4.1.0.02.0005</t>
  </si>
  <si>
    <t>DESPESAS COM MATL INFORMATICA</t>
  </si>
  <si>
    <t xml:space="preserve">            3.766,84 D</t>
  </si>
  <si>
    <t>4.1.0.02.0006</t>
  </si>
  <si>
    <t>DESPESA COM MEDICAMENTOS</t>
  </si>
  <si>
    <t xml:space="preserve">           15.606,91 D</t>
  </si>
  <si>
    <t>4.1.0.02.0008</t>
  </si>
  <si>
    <t>DESPESAS MAT DE LIMPEZA E HIGIENE</t>
  </si>
  <si>
    <t xml:space="preserve">           30.841,71 D</t>
  </si>
  <si>
    <t>4.1.0.02.0009</t>
  </si>
  <si>
    <t>MATL MAQUINAS/EQUIPTOS LABORATORIO</t>
  </si>
  <si>
    <t xml:space="preserve">           12.647,51 D</t>
  </si>
  <si>
    <t>4.1.0.02.0010</t>
  </si>
  <si>
    <t xml:space="preserve">           44.322,88 D</t>
  </si>
  <si>
    <t>4.1.0.02.0011</t>
  </si>
  <si>
    <t>MATERIAIS EQUIP.PROT.INDIVIDUAL/UNIFORME</t>
  </si>
  <si>
    <t xml:space="preserve">            2.549,40 D</t>
  </si>
  <si>
    <t>4.1.0.02.0023</t>
  </si>
  <si>
    <t xml:space="preserve">                0,01 D</t>
  </si>
  <si>
    <t>4.1.0.02.0024</t>
  </si>
  <si>
    <t>PERDA EM MATERIAL DE ESTOQUE</t>
  </si>
  <si>
    <t xml:space="preserve">           12.016,07 D</t>
  </si>
  <si>
    <t>4.1.0.02.0025</t>
  </si>
  <si>
    <t>MATERIAIS UNID BASICA SAUDE</t>
  </si>
  <si>
    <t xml:space="preserve">        1.983.054,45 D</t>
  </si>
  <si>
    <t>4.1.0.02.0029</t>
  </si>
  <si>
    <t>MATERIAIS DE LABORATORIO PARA O COVID19</t>
  </si>
  <si>
    <t xml:space="preserve">            1.083,34 D</t>
  </si>
  <si>
    <t>4.1.1</t>
  </si>
  <si>
    <t>DESPESAS OPERACIONAIS</t>
  </si>
  <si>
    <t xml:space="preserve">       24.408.845,86 D</t>
  </si>
  <si>
    <t>4.1.1.01</t>
  </si>
  <si>
    <t>DESPESAS COM PESSOAL</t>
  </si>
  <si>
    <t xml:space="preserve">        7.426.777,17 D</t>
  </si>
  <si>
    <t>4.1.1.01.0002</t>
  </si>
  <si>
    <t>DESPESA COM SEGURO DE VIDA</t>
  </si>
  <si>
    <t xml:space="preserve">            9.893,35 D</t>
  </si>
  <si>
    <t>4.1.1.01.0003</t>
  </si>
  <si>
    <t>SALARIOS</t>
  </si>
  <si>
    <t xml:space="preserve">        4.505.665,83 D</t>
  </si>
  <si>
    <t>4.1.1.01.0004</t>
  </si>
  <si>
    <t>FERIAS</t>
  </si>
  <si>
    <t xml:space="preserve">          790.977,92 D</t>
  </si>
  <si>
    <t>4.1.1.01.0005</t>
  </si>
  <si>
    <t>13 SALARIO</t>
  </si>
  <si>
    <t xml:space="preserve">          439.163,31 D</t>
  </si>
  <si>
    <t>4.1.1.01.0006</t>
  </si>
  <si>
    <t>AVISO PREVIO E INDENIZ.</t>
  </si>
  <si>
    <t xml:space="preserve">           14.049,80 D</t>
  </si>
  <si>
    <t>4.1.1.01.0007</t>
  </si>
  <si>
    <t>PREMIOS, GRATIFICACOES, AJUDA DE CUSTO</t>
  </si>
  <si>
    <t xml:space="preserve">              560,00 D</t>
  </si>
  <si>
    <t>4.1.1.01.0009</t>
  </si>
  <si>
    <t>FGTS</t>
  </si>
  <si>
    <t xml:space="preserve">          479.313,57 D</t>
  </si>
  <si>
    <t>4.1.1.01.0010</t>
  </si>
  <si>
    <t>AUXILIO CRECHE</t>
  </si>
  <si>
    <t xml:space="preserve">            8.545,45 D</t>
  </si>
  <si>
    <t>4.1.1.01.0012</t>
  </si>
  <si>
    <t>PLANO PREVIDENCIA PRIVADA DE EMPREGADOS</t>
  </si>
  <si>
    <t>4.1.1.01.0013</t>
  </si>
  <si>
    <t>VALE ALIMENTACAO</t>
  </si>
  <si>
    <t xml:space="preserve">          196.233,39 D</t>
  </si>
  <si>
    <t>4.1.1.01.0014</t>
  </si>
  <si>
    <t>VALE TRANSPORTE</t>
  </si>
  <si>
    <t xml:space="preserve">          115.290,36 D</t>
  </si>
  <si>
    <t>4.1.1.01.0016</t>
  </si>
  <si>
    <t>VALE REFEICAO-PAT-PROG ALIM TRABALHADOR</t>
  </si>
  <si>
    <t xml:space="preserve">          283.422,74 D</t>
  </si>
  <si>
    <t>4.1.1.01.0017</t>
  </si>
  <si>
    <t>ASSISTENCIA MEDICA/ODONTOLOGICA</t>
  </si>
  <si>
    <t xml:space="preserve">          583.641,67 D</t>
  </si>
  <si>
    <t>4.1.1.01.0076</t>
  </si>
  <si>
    <t>DESPESAS LAZER/RECREACAO/CONFRATERNIZACA</t>
  </si>
  <si>
    <t xml:space="preserve">               19,80 D</t>
  </si>
  <si>
    <t>4.1.1.02</t>
  </si>
  <si>
    <t>DESPESAS ADMINISTRATIVAS</t>
  </si>
  <si>
    <t xml:space="preserve">       16.664.040,99 D</t>
  </si>
  <si>
    <t>4.1.1.02.0004</t>
  </si>
  <si>
    <t>CONSULTO/AUDITO/CONTAB/JURIDICO/QUALIDAD</t>
  </si>
  <si>
    <t xml:space="preserve">           56.169,44 D</t>
  </si>
  <si>
    <t>4.1.1.02.0006</t>
  </si>
  <si>
    <t>ALUGUEIS  E CONDOMINIOS</t>
  </si>
  <si>
    <t xml:space="preserve">          154.194,12 D</t>
  </si>
  <si>
    <t>4.1.1.02.0008</t>
  </si>
  <si>
    <t>DESP C/SERVICO E MANUT EQUIP INFORMATICA</t>
  </si>
  <si>
    <t xml:space="preserve">          222.976,43 D</t>
  </si>
  <si>
    <t>4.1.1.02.0009</t>
  </si>
  <si>
    <t>SERV MANUTENCAO MAQ/EQUIPTOS DIVERSOS</t>
  </si>
  <si>
    <t xml:space="preserve">           29.436,48 D</t>
  </si>
  <si>
    <t>4.1.1.02.0011</t>
  </si>
  <si>
    <t>ALUGUEL DE MAQUINAS EQUIPTOS LABORATORIO</t>
  </si>
  <si>
    <t xml:space="preserve">          145.848,80 D</t>
  </si>
  <si>
    <t>4.1.1.02.0012</t>
  </si>
  <si>
    <t>SERV REFORMA GERAL/MANUT CONSERV PREDIAL</t>
  </si>
  <si>
    <t xml:space="preserve">          194.968,60 D</t>
  </si>
  <si>
    <t>4.1.1.02.0013</t>
  </si>
  <si>
    <t>SERV MANUT/CALIBRA/CONTROQUALID-EQUP LAB</t>
  </si>
  <si>
    <t xml:space="preserve">          164.508,47 D</t>
  </si>
  <si>
    <t>4.1.1.02.0014</t>
  </si>
  <si>
    <t>DESP LIMPEZA/COLETA RESIDUO/INCINERACAO</t>
  </si>
  <si>
    <t xml:space="preserve">           27.897,38 D</t>
  </si>
  <si>
    <t>4.1.1.02.0015</t>
  </si>
  <si>
    <t>ALUGUEL DE VEICULOS</t>
  </si>
  <si>
    <t xml:space="preserve">          189.000,00 D</t>
  </si>
  <si>
    <t>4.1.1.02.0018</t>
  </si>
  <si>
    <t>BENS DE NAT PERMANENTE</t>
  </si>
  <si>
    <t xml:space="preserve">           84.026,51 D</t>
  </si>
  <si>
    <t>4.1.1.02.0019</t>
  </si>
  <si>
    <t>DESP DIVS DESLOCAMENTO A SERVICO</t>
  </si>
  <si>
    <t xml:space="preserve">              878,26 D</t>
  </si>
  <si>
    <t>4.1.1.02.0022</t>
  </si>
  <si>
    <t>DESP C/ANUNCIO/PUBLIC/PATROC/CONGR/EVENT</t>
  </si>
  <si>
    <t xml:space="preserve">            4.459,40 D</t>
  </si>
  <si>
    <t>4.1.1.02.0023</t>
  </si>
  <si>
    <t>CLOUD/INTERNET/TV POR ASSINATURA</t>
  </si>
  <si>
    <t xml:space="preserve">           48.192,18 D</t>
  </si>
  <si>
    <t>4.1.1.02.0024</t>
  </si>
  <si>
    <t>ENERGIA ELETRICA</t>
  </si>
  <si>
    <t xml:space="preserve">           23.397,95 D</t>
  </si>
  <si>
    <t>4.1.1.02.0025</t>
  </si>
  <si>
    <t>AGUA ESGOTO</t>
  </si>
  <si>
    <t xml:space="preserve">           12.441,67 D</t>
  </si>
  <si>
    <t>4.1.1.02.0026</t>
  </si>
  <si>
    <t>MATL MANUT HIDRA/ELETRIC/CIVIL/EQUIP-ADM</t>
  </si>
  <si>
    <t xml:space="preserve">            1.265,12 D</t>
  </si>
  <si>
    <t>4.1.1.02.0027</t>
  </si>
  <si>
    <t>DESPESAS GERAIS E ADMS DIVERSAS</t>
  </si>
  <si>
    <t xml:space="preserve">            2.749,22 D</t>
  </si>
  <si>
    <t>4.1.1.02.0029</t>
  </si>
  <si>
    <t>GESTAO,GUARDA,DIGITALIZ,TRANSPORT DOCTOS</t>
  </si>
  <si>
    <t xml:space="preserve">            5.148,74 D</t>
  </si>
  <si>
    <t>4.1.1.02.0035</t>
  </si>
  <si>
    <t>DESPESAS COM SEGUROS E GARANTIAS</t>
  </si>
  <si>
    <t xml:space="preserve">              435,99 D</t>
  </si>
  <si>
    <t>4.1.1.02.0036</t>
  </si>
  <si>
    <t>CUSTAS LEGAIS/JUDICIAIS/CARTORIO/PERICIA</t>
  </si>
  <si>
    <t xml:space="preserve">               61,54 D</t>
  </si>
  <si>
    <t>4.1.1.02.0038</t>
  </si>
  <si>
    <t>ALUGUEL DE EQUIPTOS DE INFORMATICA</t>
  </si>
  <si>
    <t xml:space="preserve">           33.862,15 D</t>
  </si>
  <si>
    <t>4.1.1.02.0039</t>
  </si>
  <si>
    <t>INSTRUCAO/BOLSA ESTUDO/ESTAGIO/TREINAMEN</t>
  </si>
  <si>
    <t xml:space="preserve">            2.250,41 D</t>
  </si>
  <si>
    <t>4.1.1.02.0041</t>
  </si>
  <si>
    <t>DESP C/LICENCA E APLICATIVOS INFORMATICA</t>
  </si>
  <si>
    <t xml:space="preserve">          208.446,50 D</t>
  </si>
  <si>
    <t>4.1.1.02.0048</t>
  </si>
  <si>
    <t>DESP COM ARMAZENAGEM LOGISTICA DISTRIBUI</t>
  </si>
  <si>
    <t xml:space="preserve">          457.881,72 D</t>
  </si>
  <si>
    <t>4.1.1.02.0053</t>
  </si>
  <si>
    <t>DESPESA COM SENTENCAS JUDICIAIS</t>
  </si>
  <si>
    <t xml:space="preserve">            1.680,91 D</t>
  </si>
  <si>
    <t>4.1.1.02.0064</t>
  </si>
  <si>
    <t>DESPESAS GERAIS COM VEICULOS</t>
  </si>
  <si>
    <t xml:space="preserve">           50.453,00 D</t>
  </si>
  <si>
    <t>4.1.1.02.0065</t>
  </si>
  <si>
    <t>TELEFONE</t>
  </si>
  <si>
    <t xml:space="preserve">            4.268,32 D</t>
  </si>
  <si>
    <t>4.1.1.02.0068</t>
  </si>
  <si>
    <t>DESP COMB E LUBRIFICANTES</t>
  </si>
  <si>
    <t xml:space="preserve">          169.414,34 D</t>
  </si>
  <si>
    <t>4.1.1.02.0070</t>
  </si>
  <si>
    <t>DESP TRANSPORTE INSUMOS E MATL BIOLOGICO</t>
  </si>
  <si>
    <t xml:space="preserve">          761.338,46 D</t>
  </si>
  <si>
    <t>4.1.1.02.0077</t>
  </si>
  <si>
    <t>MULTAS DIVERSAS</t>
  </si>
  <si>
    <t xml:space="preserve">            5.360,42 D</t>
  </si>
  <si>
    <t>4.1.1.02.0088</t>
  </si>
  <si>
    <t>ARTES GRAFIC/FOTOGRAF/FOTOCOPIA/REV TEXT</t>
  </si>
  <si>
    <t xml:space="preserve">            3.980,00 D</t>
  </si>
  <si>
    <t>4.1.1.02.0100</t>
  </si>
  <si>
    <t xml:space="preserve">        1.339.238,38 D</t>
  </si>
  <si>
    <t>4.1.1.02.0222</t>
  </si>
  <si>
    <t>DESP C/EXAMES CAC GUARULHOS NTO CENTRAL</t>
  </si>
  <si>
    <t xml:space="preserve">       12.257.810,08 D</t>
  </si>
  <si>
    <t>4.1.1.04</t>
  </si>
  <si>
    <t>DESPESAS TRIBUTARIAS</t>
  </si>
  <si>
    <t xml:space="preserve">           13.505,61 D</t>
  </si>
  <si>
    <t>4.1.1.04.0003</t>
  </si>
  <si>
    <t>IMPOSTOS E TAXAS DIVERSAS</t>
  </si>
  <si>
    <t xml:space="preserve">            5.138,41 D</t>
  </si>
  <si>
    <t>4.1.1.04.0004</t>
  </si>
  <si>
    <t>IMP PREDIAL TERRITORIAL</t>
  </si>
  <si>
    <t xml:space="preserve">            8.367,20 D</t>
  </si>
  <si>
    <t>4.1.1.05</t>
  </si>
  <si>
    <t>DESPESAS FINANCEIRAS</t>
  </si>
  <si>
    <t xml:space="preserve">          304.522,09 D</t>
  </si>
  <si>
    <t>4.1.1.05.0001</t>
  </si>
  <si>
    <t>JUROS PASSIVOS</t>
  </si>
  <si>
    <t xml:space="preserve">              306,98 D</t>
  </si>
  <si>
    <t>4.1.1.05.0003</t>
  </si>
  <si>
    <t>DESPESAS BANCARIAS</t>
  </si>
  <si>
    <t xml:space="preserve">            1.342,88 D</t>
  </si>
  <si>
    <t>4.1.1.05.0008</t>
  </si>
  <si>
    <t>DESCONTOS CONCEDIDOS</t>
  </si>
  <si>
    <t xml:space="preserve">          302.872,23 D</t>
  </si>
  <si>
    <t>4.2</t>
  </si>
  <si>
    <t xml:space="preserve">          914.659,53 C</t>
  </si>
  <si>
    <t>4.2.0</t>
  </si>
  <si>
    <t>4.2.0.01</t>
  </si>
  <si>
    <t>RECEITAS FINANCEIRAS</t>
  </si>
  <si>
    <t xml:space="preserve">          900.714,60 C</t>
  </si>
  <si>
    <t>4.2.0.01.0002</t>
  </si>
  <si>
    <t>DESCONTOS OBTIDOS</t>
  </si>
  <si>
    <t xml:space="preserve">              700,90 C</t>
  </si>
  <si>
    <t>4.2.0.01.0004</t>
  </si>
  <si>
    <t>REN. S/APLICACAO FINANCEIRA</t>
  </si>
  <si>
    <t xml:space="preserve">          900.013,70 C</t>
  </si>
  <si>
    <t>4.2.0.02</t>
  </si>
  <si>
    <t>OUTRAS RECEITAS OPERACIONAIS</t>
  </si>
  <si>
    <t xml:space="preserve">           13.944,93 C</t>
  </si>
  <si>
    <t>4.2.0.02.0001</t>
  </si>
  <si>
    <t>REVERSOES E AJUSTES DE PROVISOES</t>
  </si>
  <si>
    <t xml:space="preserve">            1.553,44 D</t>
  </si>
  <si>
    <t>4.2.0.02.0002</t>
  </si>
  <si>
    <t>RECUPERACOES DIVERSAS</t>
  </si>
  <si>
    <t xml:space="preserve">               30,80 C</t>
  </si>
  <si>
    <t>4.2.0.02.0003</t>
  </si>
  <si>
    <t>AVISO PREVIO DESCONTADO</t>
  </si>
  <si>
    <t xml:space="preserve">           15.467,57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</si>
</sst>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  <scheme val="minor"/>
    </font>
    <font>
      <b/>
      <sz val="8"/>
      <color rgb="FF696969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2" fillId="0" borderId="0" xfId="1" applyFont="1" applyAlignment="1">
      <alignment horizontal="center" wrapText="1"/>
    </xf>
    <xf numFmtId="43" fontId="2" fillId="0" borderId="0" xfId="1" applyFont="1" applyAlignment="1">
      <alignment wrapText="1"/>
    </xf>
    <xf numFmtId="43" fontId="3" fillId="0" borderId="0" xfId="1" applyFont="1" applyAlignment="1">
      <alignment horizontal="left"/>
    </xf>
    <xf numFmtId="43" fontId="4" fillId="0" borderId="0" xfId="1" applyFont="1" applyAlignment="1">
      <alignment horizontal="right"/>
    </xf>
    <xf numFmtId="43" fontId="2" fillId="0" borderId="0" xfId="1" applyFont="1"/>
    <xf numFmtId="43" fontId="5" fillId="0" borderId="0" xfId="1" applyFont="1" applyAlignment="1">
      <alignment horizontal="center" wrapText="1"/>
    </xf>
    <xf numFmtId="43" fontId="5" fillId="0" borderId="0" xfId="1" applyFont="1" applyAlignment="1">
      <alignment wrapText="1"/>
    </xf>
    <xf numFmtId="43" fontId="3" fillId="0" borderId="0" xfId="1" applyFont="1" applyAlignment="1">
      <alignment horizontal="right"/>
    </xf>
    <xf numFmtId="43" fontId="6" fillId="0" borderId="1" xfId="1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43" fontId="7" fillId="0" borderId="0" xfId="1" applyFont="1"/>
    <xf numFmtId="43" fontId="2" fillId="0" borderId="2" xfId="1" applyFont="1" applyBorder="1" applyAlignment="1">
      <alignment wrapText="1"/>
    </xf>
    <xf numFmtId="43" fontId="8" fillId="0" borderId="3" xfId="1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3" fontId="2" fillId="0" borderId="5" xfId="1" applyFont="1" applyBorder="1" applyAlignment="1">
      <alignment wrapText="1"/>
    </xf>
    <xf numFmtId="43" fontId="3" fillId="2" borderId="0" xfId="1" applyFont="1" applyFill="1" applyAlignment="1">
      <alignment horizontal="right"/>
    </xf>
    <xf numFmtId="0" fontId="9" fillId="0" borderId="3" xfId="0" applyFont="1" applyBorder="1" applyAlignment="1">
      <alignment horizontal="left" wrapText="1" indent="1"/>
    </xf>
    <xf numFmtId="43" fontId="2" fillId="0" borderId="3" xfId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wrapText="1"/>
    </xf>
    <xf numFmtId="41" fontId="2" fillId="0" borderId="0" xfId="1" applyNumberFormat="1" applyFont="1"/>
    <xf numFmtId="43" fontId="2" fillId="0" borderId="3" xfId="1" applyFont="1" applyBorder="1" applyAlignment="1">
      <alignment wrapText="1"/>
    </xf>
    <xf numFmtId="43" fontId="2" fillId="0" borderId="3" xfId="1" applyFont="1" applyFill="1" applyBorder="1" applyAlignment="1">
      <alignment horizontal="right" wrapText="1"/>
    </xf>
    <xf numFmtId="43" fontId="2" fillId="0" borderId="3" xfId="1" applyFont="1" applyBorder="1" applyAlignment="1">
      <alignment horizontal="right" wrapText="1"/>
    </xf>
    <xf numFmtId="43" fontId="8" fillId="0" borderId="3" xfId="1" applyFont="1" applyBorder="1" applyAlignment="1">
      <alignment horizontal="right" wrapText="1"/>
    </xf>
    <xf numFmtId="43" fontId="8" fillId="0" borderId="3" xfId="1" applyFont="1" applyBorder="1" applyAlignment="1">
      <alignment wrapText="1"/>
    </xf>
    <xf numFmtId="43" fontId="8" fillId="0" borderId="3" xfId="1" applyFont="1" applyFill="1" applyBorder="1" applyAlignment="1">
      <alignment horizontal="right" wrapText="1"/>
    </xf>
    <xf numFmtId="43" fontId="2" fillId="0" borderId="3" xfId="1" applyFont="1" applyBorder="1" applyAlignment="1">
      <alignment horizontal="left" wrapText="1" indent="1"/>
    </xf>
    <xf numFmtId="41" fontId="2" fillId="0" borderId="0" xfId="1" applyNumberFormat="1" applyFont="1" applyAlignment="1">
      <alignment horizontal="left" indent="1"/>
    </xf>
    <xf numFmtId="43" fontId="2" fillId="0" borderId="0" xfId="1" applyFont="1" applyAlignment="1">
      <alignment horizontal="left" indent="1"/>
    </xf>
    <xf numFmtId="43" fontId="10" fillId="3" borderId="0" xfId="1" applyFont="1" applyFill="1" applyBorder="1" applyAlignment="1">
      <alignment horizontal="right" vertical="center" wrapText="1"/>
    </xf>
    <xf numFmtId="0" fontId="4" fillId="0" borderId="0" xfId="0" applyFont="1"/>
    <xf numFmtId="43" fontId="4" fillId="0" borderId="0" xfId="1" applyFont="1"/>
    <xf numFmtId="0" fontId="4" fillId="0" borderId="6" xfId="0" applyFont="1" applyBorder="1"/>
    <xf numFmtId="43" fontId="4" fillId="0" borderId="6" xfId="1" applyFont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eac\AreaComum\CAC%20GUARULHOS\Departamentos\Contabilidade\Demonstrativo%20Cont&#225;bil\2025\10.25%20-%20Demonstrativo%20Cont&#225;bil%20CAC%202025.xlsx" TargetMode="External"/><Relationship Id="rId1" Type="http://schemas.openxmlformats.org/officeDocument/2006/relationships/externalLinkPath" Target="/Ceac/AreaComum/CAC%20GUARULHOS/Departamentos/Contabilidade/Demonstrativo%20Cont&#225;bil/2025/10.25%20-%20Demonstrativo%20Cont&#225;bil%20CAC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Contabilidade\AreaComum\Administracao\Adriana%20Contabil\2024\2024%20CAC%20Guarulhos\13.Relat&#243;rios\Demonstrativo%20Cont&#225;bil%20CAC%202024.xlsx" TargetMode="External"/><Relationship Id="rId1" Type="http://schemas.openxmlformats.org/officeDocument/2006/relationships/externalLinkPath" Target="/Contabilidade/AreaComum/Administracao/Adriana%20Contabil/2024/2024%20CAC%20Guarulhos/13.Relat&#243;rios/Demonstrativo%20Cont&#225;bil%20CA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25"/>
      <sheetName val="01.25 Balancete"/>
      <sheetName val="02.25"/>
      <sheetName val="02.25 Balancete"/>
      <sheetName val="03.25"/>
      <sheetName val="03.25 Balancete"/>
      <sheetName val="04.25"/>
      <sheetName val="04.25 Balancete"/>
      <sheetName val="05.25"/>
      <sheetName val="05.25 Balancete"/>
      <sheetName val="06.25"/>
      <sheetName val="06.25 Balancete"/>
      <sheetName val="07.25"/>
      <sheetName val="07.25 Balancete"/>
      <sheetName val="08.25"/>
      <sheetName val="08.25 Balancete"/>
      <sheetName val="09.25"/>
      <sheetName val="09.25 Balancete"/>
      <sheetName val="10.25"/>
      <sheetName val="10.25 Balancete"/>
      <sheetName val="2025"/>
      <sheetName val="BalanceteBase"/>
    </sheetNames>
    <sheetDataSet>
      <sheetData sheetId="0">
        <row r="9">
          <cell r="C9">
            <v>2687856.15</v>
          </cell>
        </row>
        <row r="12">
          <cell r="C12">
            <v>2579.34</v>
          </cell>
        </row>
        <row r="17">
          <cell r="C17">
            <v>28049.24</v>
          </cell>
        </row>
        <row r="25">
          <cell r="C25">
            <v>3.08</v>
          </cell>
        </row>
        <row r="26">
          <cell r="C26">
            <v>3077708.48</v>
          </cell>
        </row>
        <row r="31">
          <cell r="C31">
            <v>393264.77999999997</v>
          </cell>
        </row>
        <row r="32">
          <cell r="C32">
            <v>109456.59</v>
          </cell>
        </row>
        <row r="33">
          <cell r="C33">
            <v>31628.79</v>
          </cell>
        </row>
        <row r="34">
          <cell r="C34">
            <v>46651.67</v>
          </cell>
        </row>
        <row r="35">
          <cell r="C35">
            <v>4050.27</v>
          </cell>
        </row>
        <row r="37">
          <cell r="C37">
            <v>2579.34</v>
          </cell>
        </row>
        <row r="40">
          <cell r="C40">
            <v>39714.9</v>
          </cell>
        </row>
        <row r="41">
          <cell r="C41">
            <v>76279.429999999993</v>
          </cell>
        </row>
        <row r="44">
          <cell r="C44">
            <v>27642.66</v>
          </cell>
        </row>
        <row r="46">
          <cell r="C46">
            <v>206616.78</v>
          </cell>
        </row>
        <row r="48">
          <cell r="C48">
            <v>391725.54000000004</v>
          </cell>
        </row>
        <row r="50">
          <cell r="C50">
            <v>16664.53</v>
          </cell>
        </row>
        <row r="51">
          <cell r="B51">
            <v>0</v>
          </cell>
        </row>
        <row r="55">
          <cell r="C55">
            <v>4367.57</v>
          </cell>
        </row>
        <row r="56">
          <cell r="C56">
            <v>788.72</v>
          </cell>
        </row>
        <row r="57">
          <cell r="C57">
            <v>871.2</v>
          </cell>
        </row>
        <row r="60">
          <cell r="C60">
            <v>959844.65999999992</v>
          </cell>
        </row>
      </sheetData>
      <sheetData sheetId="1"/>
      <sheetData sheetId="2">
        <row r="9">
          <cell r="B9">
            <v>3230360.92</v>
          </cell>
        </row>
        <row r="12">
          <cell r="B12">
            <v>2321.2800000000002</v>
          </cell>
        </row>
        <row r="16">
          <cell r="B16">
            <v>0</v>
          </cell>
        </row>
        <row r="17">
          <cell r="B17">
            <v>42702.559999999998</v>
          </cell>
        </row>
        <row r="25">
          <cell r="B25">
            <v>3.08</v>
          </cell>
        </row>
        <row r="31">
          <cell r="B31">
            <v>384039.57999999996</v>
          </cell>
        </row>
        <row r="32">
          <cell r="B32">
            <v>108330.73000000001</v>
          </cell>
        </row>
        <row r="33">
          <cell r="B33">
            <v>27743.190000000002</v>
          </cell>
        </row>
        <row r="34">
          <cell r="B34">
            <v>41832.519999999997</v>
          </cell>
        </row>
        <row r="37">
          <cell r="B37">
            <v>2321.2800000000002</v>
          </cell>
        </row>
        <row r="40">
          <cell r="B40">
            <v>34167.83</v>
          </cell>
        </row>
        <row r="41">
          <cell r="B41">
            <v>57049.49</v>
          </cell>
        </row>
        <row r="44">
          <cell r="B44">
            <v>33237.079999999994</v>
          </cell>
        </row>
        <row r="46">
          <cell r="B46">
            <v>212109.18000000002</v>
          </cell>
        </row>
        <row r="48">
          <cell r="B48">
            <v>428456.06999999995</v>
          </cell>
        </row>
        <row r="50">
          <cell r="B50">
            <v>35851.360000000001</v>
          </cell>
        </row>
        <row r="55">
          <cell r="B55">
            <v>11555.74</v>
          </cell>
        </row>
        <row r="56">
          <cell r="B56">
            <v>788.72</v>
          </cell>
        </row>
        <row r="57">
          <cell r="B57">
            <v>122.48</v>
          </cell>
        </row>
        <row r="60">
          <cell r="B60">
            <v>1053026.51</v>
          </cell>
        </row>
      </sheetData>
      <sheetData sheetId="3"/>
      <sheetData sheetId="4">
        <row r="9">
          <cell r="C9">
            <v>3563202.68</v>
          </cell>
        </row>
        <row r="12">
          <cell r="C12">
            <v>2321.2800000000002</v>
          </cell>
        </row>
        <row r="17">
          <cell r="C17">
            <v>60921.65</v>
          </cell>
        </row>
        <row r="25">
          <cell r="C25">
            <v>5045.33</v>
          </cell>
        </row>
        <row r="31">
          <cell r="C31">
            <v>386022.61</v>
          </cell>
        </row>
        <row r="32">
          <cell r="C32">
            <v>113501.56</v>
          </cell>
        </row>
        <row r="33">
          <cell r="C33">
            <v>19939.989999999998</v>
          </cell>
        </row>
        <row r="34">
          <cell r="C34">
            <v>38689.339999999997</v>
          </cell>
        </row>
        <row r="37">
          <cell r="C37">
            <v>2321.2800000000002</v>
          </cell>
        </row>
        <row r="40">
          <cell r="C40">
            <v>29118.63</v>
          </cell>
        </row>
        <row r="41">
          <cell r="C41">
            <v>60629.63</v>
          </cell>
        </row>
        <row r="44">
          <cell r="C44">
            <v>31383.09</v>
          </cell>
        </row>
        <row r="46">
          <cell r="C46">
            <v>207911.57</v>
          </cell>
        </row>
        <row r="48">
          <cell r="C48">
            <v>425727.12</v>
          </cell>
        </row>
        <row r="50">
          <cell r="C50">
            <v>25776.940000000002</v>
          </cell>
        </row>
        <row r="55">
          <cell r="C55">
            <v>7260.88</v>
          </cell>
        </row>
        <row r="56">
          <cell r="C56">
            <v>5901.42</v>
          </cell>
        </row>
        <row r="57">
          <cell r="C57">
            <v>89.3</v>
          </cell>
        </row>
        <row r="60">
          <cell r="C60">
            <v>951968.48</v>
          </cell>
        </row>
      </sheetData>
      <sheetData sheetId="5"/>
      <sheetData sheetId="6">
        <row r="9">
          <cell r="C9">
            <v>3490808.31</v>
          </cell>
        </row>
        <row r="12">
          <cell r="C12">
            <v>2321.2800000000002</v>
          </cell>
        </row>
        <row r="17">
          <cell r="C17">
            <v>78750.759999999995</v>
          </cell>
        </row>
        <row r="25">
          <cell r="C25">
            <v>3.08</v>
          </cell>
        </row>
        <row r="31">
          <cell r="C31">
            <v>417379.66999999993</v>
          </cell>
        </row>
        <row r="32">
          <cell r="C32">
            <v>126701.86</v>
          </cell>
        </row>
        <row r="33">
          <cell r="C33">
            <v>17758.27</v>
          </cell>
        </row>
        <row r="34">
          <cell r="C34">
            <v>51005.41</v>
          </cell>
        </row>
        <row r="35">
          <cell r="C35">
            <v>5462.66</v>
          </cell>
        </row>
        <row r="37">
          <cell r="C37">
            <v>2321.2800000000002</v>
          </cell>
        </row>
        <row r="40">
          <cell r="C40">
            <v>39272.370000000003</v>
          </cell>
        </row>
        <row r="41">
          <cell r="C41">
            <v>58096.31</v>
          </cell>
        </row>
        <row r="44">
          <cell r="C44">
            <v>29530.079999999998</v>
          </cell>
        </row>
        <row r="46">
          <cell r="C46">
            <v>214960.31000000003</v>
          </cell>
        </row>
        <row r="48">
          <cell r="C48">
            <v>520278.72000000003</v>
          </cell>
        </row>
        <row r="50">
          <cell r="C50">
            <v>19089.349999999995</v>
          </cell>
        </row>
        <row r="55">
          <cell r="C55">
            <v>15606.419999999998</v>
          </cell>
        </row>
        <row r="56">
          <cell r="C56">
            <v>788.72</v>
          </cell>
        </row>
        <row r="57">
          <cell r="C57">
            <v>66.2</v>
          </cell>
        </row>
        <row r="60">
          <cell r="C60">
            <v>1604163.84</v>
          </cell>
        </row>
      </sheetData>
      <sheetData sheetId="7"/>
      <sheetData sheetId="8">
        <row r="9">
          <cell r="C9">
            <v>2503789.19</v>
          </cell>
        </row>
        <row r="12">
          <cell r="C12">
            <v>1863.27</v>
          </cell>
        </row>
        <row r="17">
          <cell r="C17">
            <v>94201.5</v>
          </cell>
        </row>
        <row r="25">
          <cell r="C25">
            <v>3.08</v>
          </cell>
        </row>
        <row r="31">
          <cell r="C31">
            <v>409013.39999999997</v>
          </cell>
        </row>
        <row r="32">
          <cell r="C32">
            <v>116810.52</v>
          </cell>
        </row>
        <row r="33">
          <cell r="C33">
            <v>35550.449999999997</v>
          </cell>
        </row>
        <row r="34">
          <cell r="C34">
            <v>45486.81</v>
          </cell>
        </row>
        <row r="37">
          <cell r="C37">
            <v>1863.27</v>
          </cell>
        </row>
        <row r="40">
          <cell r="C40">
            <v>39468.26</v>
          </cell>
        </row>
        <row r="41">
          <cell r="C41">
            <v>71579.92</v>
          </cell>
        </row>
        <row r="44">
          <cell r="C44">
            <v>67642.970000000016</v>
          </cell>
        </row>
        <row r="46">
          <cell r="C46">
            <v>205878.66</v>
          </cell>
        </row>
        <row r="48">
          <cell r="C48">
            <v>430318.08999999997</v>
          </cell>
        </row>
        <row r="50">
          <cell r="C50">
            <v>18449.61</v>
          </cell>
        </row>
        <row r="55">
          <cell r="C55">
            <v>8199.2900000000009</v>
          </cell>
        </row>
        <row r="56">
          <cell r="C56">
            <v>788.72</v>
          </cell>
        </row>
        <row r="57">
          <cell r="C57">
            <v>69.19</v>
          </cell>
        </row>
        <row r="60">
          <cell r="C60">
            <v>1079250.26</v>
          </cell>
        </row>
      </sheetData>
      <sheetData sheetId="9"/>
      <sheetData sheetId="10">
        <row r="9">
          <cell r="C9">
            <v>3496430.99</v>
          </cell>
        </row>
        <row r="17">
          <cell r="C17">
            <v>99758.49</v>
          </cell>
        </row>
        <row r="25">
          <cell r="C25">
            <v>1730.52</v>
          </cell>
        </row>
        <row r="31">
          <cell r="C31">
            <v>431678.2</v>
          </cell>
        </row>
        <row r="32">
          <cell r="C32">
            <v>118794.68</v>
          </cell>
        </row>
        <row r="33">
          <cell r="C33">
            <v>30212.67</v>
          </cell>
        </row>
        <row r="34">
          <cell r="C34">
            <v>48236.83</v>
          </cell>
        </row>
        <row r="40">
          <cell r="C40">
            <v>46853.83</v>
          </cell>
        </row>
        <row r="41">
          <cell r="C41">
            <v>72109.23</v>
          </cell>
        </row>
        <row r="44">
          <cell r="C44">
            <v>32778.81</v>
          </cell>
        </row>
        <row r="46">
          <cell r="C46">
            <v>242765.26</v>
          </cell>
        </row>
        <row r="48">
          <cell r="C48">
            <v>617645.72</v>
          </cell>
        </row>
        <row r="50">
          <cell r="C50">
            <v>20596.75</v>
          </cell>
        </row>
        <row r="52">
          <cell r="C52">
            <v>1680.91</v>
          </cell>
        </row>
        <row r="55">
          <cell r="C55">
            <v>9375.14</v>
          </cell>
        </row>
        <row r="56">
          <cell r="C56">
            <v>788.72</v>
          </cell>
        </row>
        <row r="57">
          <cell r="C57">
            <v>20.8</v>
          </cell>
        </row>
        <row r="60">
          <cell r="C60">
            <v>1251570.1399999999</v>
          </cell>
        </row>
      </sheetData>
      <sheetData sheetId="11"/>
      <sheetData sheetId="12">
        <row r="9">
          <cell r="C9">
            <v>3433399.67</v>
          </cell>
        </row>
        <row r="17">
          <cell r="C17">
            <v>122287.52</v>
          </cell>
        </row>
        <row r="25">
          <cell r="C25">
            <v>853.7</v>
          </cell>
        </row>
        <row r="31">
          <cell r="C31">
            <v>422944.77999999997</v>
          </cell>
        </row>
        <row r="32">
          <cell r="C32">
            <v>116920.57999999999</v>
          </cell>
        </row>
        <row r="33">
          <cell r="C33">
            <v>27330.649999999998</v>
          </cell>
        </row>
        <row r="34">
          <cell r="C34">
            <v>53513.25</v>
          </cell>
        </row>
        <row r="35">
          <cell r="C35">
            <v>4536.87</v>
          </cell>
        </row>
        <row r="40">
          <cell r="C40">
            <v>48094.89</v>
          </cell>
        </row>
        <row r="41">
          <cell r="C41">
            <v>92597.4</v>
          </cell>
        </row>
        <row r="44">
          <cell r="C44">
            <v>31155.420000000006</v>
          </cell>
        </row>
        <row r="46">
          <cell r="C46">
            <v>324795.36999999994</v>
          </cell>
        </row>
        <row r="48">
          <cell r="C48">
            <v>511356.01</v>
          </cell>
        </row>
        <row r="50">
          <cell r="C50">
            <v>18764.169999999998</v>
          </cell>
        </row>
        <row r="55">
          <cell r="C55">
            <v>6755.04</v>
          </cell>
        </row>
        <row r="56">
          <cell r="C56">
            <v>814.43000000000006</v>
          </cell>
        </row>
        <row r="57">
          <cell r="C57">
            <v>22.77</v>
          </cell>
        </row>
        <row r="60">
          <cell r="C60">
            <v>1367675.56</v>
          </cell>
        </row>
      </sheetData>
      <sheetData sheetId="13"/>
      <sheetData sheetId="14">
        <row r="9">
          <cell r="C9">
            <v>3620636.51</v>
          </cell>
        </row>
        <row r="17">
          <cell r="C17">
            <v>109851.84</v>
          </cell>
        </row>
        <row r="25">
          <cell r="C25">
            <v>3938.7599999999998</v>
          </cell>
        </row>
        <row r="31">
          <cell r="C31">
            <v>410996.36000000004</v>
          </cell>
        </row>
        <row r="32">
          <cell r="C32">
            <v>107240.08000000002</v>
          </cell>
        </row>
        <row r="33">
          <cell r="C33">
            <v>41504.92</v>
          </cell>
        </row>
        <row r="34">
          <cell r="C34">
            <v>50377.21</v>
          </cell>
        </row>
        <row r="40">
          <cell r="C40">
            <v>52086.77</v>
          </cell>
        </row>
        <row r="41">
          <cell r="C41">
            <v>106564.28</v>
          </cell>
        </row>
        <row r="44">
          <cell r="C44">
            <v>28479.750000000004</v>
          </cell>
        </row>
        <row r="46">
          <cell r="C46">
            <v>283778.83</v>
          </cell>
        </row>
        <row r="48">
          <cell r="C48">
            <v>438773.81</v>
          </cell>
        </row>
        <row r="50">
          <cell r="C50">
            <v>32701.64</v>
          </cell>
        </row>
        <row r="55">
          <cell r="C55">
            <v>8046.07</v>
          </cell>
        </row>
        <row r="56">
          <cell r="C56">
            <v>1028.72</v>
          </cell>
        </row>
        <row r="57">
          <cell r="C57">
            <v>20.79</v>
          </cell>
        </row>
        <row r="60">
          <cell r="C60">
            <v>1324411.6400000001</v>
          </cell>
        </row>
      </sheetData>
      <sheetData sheetId="15"/>
      <sheetData sheetId="16">
        <row r="9">
          <cell r="C9">
            <v>3967402.2</v>
          </cell>
        </row>
        <row r="17">
          <cell r="C17">
            <v>125276.56</v>
          </cell>
        </row>
        <row r="25">
          <cell r="C25">
            <v>3668.66</v>
          </cell>
        </row>
        <row r="26">
          <cell r="C26">
            <v>4559</v>
          </cell>
        </row>
        <row r="31">
          <cell r="C31">
            <v>431855.33999999997</v>
          </cell>
        </row>
        <row r="32">
          <cell r="C32">
            <v>99331.549999999988</v>
          </cell>
        </row>
        <row r="33">
          <cell r="C33">
            <v>27642.390000000003</v>
          </cell>
        </row>
        <row r="34">
          <cell r="C34">
            <v>49107.02</v>
          </cell>
        </row>
        <row r="40">
          <cell r="C40">
            <v>48119.33</v>
          </cell>
        </row>
        <row r="41">
          <cell r="C41">
            <v>79060.639999999999</v>
          </cell>
        </row>
        <row r="44">
          <cell r="C44">
            <v>61914.549999999996</v>
          </cell>
        </row>
        <row r="46">
          <cell r="C46">
            <v>227118.94</v>
          </cell>
        </row>
        <row r="48">
          <cell r="C48">
            <v>568813.02999999991</v>
          </cell>
        </row>
        <row r="50">
          <cell r="C50">
            <v>16743.25</v>
          </cell>
        </row>
        <row r="55">
          <cell r="C55">
            <v>7921.13</v>
          </cell>
        </row>
        <row r="56">
          <cell r="C56">
            <v>908.72</v>
          </cell>
        </row>
        <row r="57">
          <cell r="C57">
            <v>31.46</v>
          </cell>
        </row>
        <row r="60">
          <cell r="C60">
            <v>1445066.58</v>
          </cell>
        </row>
      </sheetData>
      <sheetData sheetId="17"/>
      <sheetData sheetId="18">
        <row r="9">
          <cell r="B9">
            <v>3865012.33</v>
          </cell>
        </row>
        <row r="17">
          <cell r="B17">
            <v>138213.57999999999</v>
          </cell>
        </row>
        <row r="25">
          <cell r="B25">
            <v>259.52</v>
          </cell>
        </row>
        <row r="31">
          <cell r="B31">
            <v>526157.40999999992</v>
          </cell>
        </row>
        <row r="32">
          <cell r="B32">
            <v>149792.29999999999</v>
          </cell>
        </row>
        <row r="33">
          <cell r="B33">
            <v>21595.91</v>
          </cell>
        </row>
        <row r="34">
          <cell r="B34">
            <v>54413.51</v>
          </cell>
        </row>
        <row r="40">
          <cell r="B40">
            <v>62266.5</v>
          </cell>
        </row>
        <row r="41">
          <cell r="B41">
            <v>117011.59</v>
          </cell>
        </row>
        <row r="44">
          <cell r="B44">
            <v>27236.93</v>
          </cell>
        </row>
        <row r="46">
          <cell r="B46">
            <v>268239.0799999999</v>
          </cell>
        </row>
        <row r="48">
          <cell r="B48">
            <v>516799.60000000003</v>
          </cell>
        </row>
        <row r="50">
          <cell r="B50">
            <v>64479.29</v>
          </cell>
        </row>
        <row r="55">
          <cell r="B55">
            <v>9212.84</v>
          </cell>
        </row>
        <row r="56">
          <cell r="B56">
            <v>908.72</v>
          </cell>
        </row>
        <row r="57">
          <cell r="B57">
            <v>28.69</v>
          </cell>
        </row>
        <row r="60">
          <cell r="B60">
            <v>1377409.77</v>
          </cell>
        </row>
      </sheetData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24"/>
      <sheetName val="01.24 Balancete"/>
      <sheetName val="02.24"/>
      <sheetName val="02.24 Balancete"/>
      <sheetName val="03.24"/>
      <sheetName val="03.24 Balancete"/>
      <sheetName val="04.24"/>
      <sheetName val="04.24 Balancete"/>
      <sheetName val="05.24"/>
      <sheetName val="05.24 Balancete"/>
      <sheetName val="06.24"/>
      <sheetName val="06.24 Balancete"/>
      <sheetName val="07.24"/>
      <sheetName val="07.24 Balancete"/>
      <sheetName val="08.24"/>
      <sheetName val="08.24 Balancete"/>
      <sheetName val="09.24"/>
      <sheetName val="09.24 Balancete"/>
      <sheetName val="10.24"/>
      <sheetName val="10.24 Balancete"/>
      <sheetName val="11.24"/>
      <sheetName val="11.24 Balancete"/>
      <sheetName val="12.24"/>
      <sheetName val="12.24 Balancete"/>
      <sheetName val="2024"/>
      <sheetName val="BalanceteBase"/>
    </sheetNames>
    <sheetDataSet>
      <sheetData sheetId="0" refreshError="1">
        <row r="63">
          <cell r="B63"/>
        </row>
      </sheetData>
      <sheetData sheetId="1" refreshError="1"/>
      <sheetData sheetId="2" refreshError="1">
        <row r="26">
          <cell r="B26"/>
        </row>
        <row r="52">
          <cell r="B52"/>
        </row>
        <row r="53">
          <cell r="B53"/>
        </row>
        <row r="54">
          <cell r="B54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9">
          <cell r="B49"/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6C133-4641-4013-893A-54774114BEBC}">
  <sheetPr>
    <tabColor rgb="FF00B050"/>
    <pageSetUpPr fitToPage="1"/>
  </sheetPr>
  <dimension ref="A1:S424"/>
  <sheetViews>
    <sheetView showGridLines="0" tabSelected="1" topLeftCell="A362" workbookViewId="0">
      <selection activeCell="K50" sqref="K50"/>
    </sheetView>
  </sheetViews>
  <sheetFormatPr defaultRowHeight="11.25" x14ac:dyDescent="0.2"/>
  <cols>
    <col min="1" max="1" width="50" style="5" bestFit="1" customWidth="1"/>
    <col min="2" max="10" width="12.28515625" style="5" customWidth="1"/>
    <col min="11" max="11" width="11.42578125" style="5" customWidth="1"/>
    <col min="12" max="12" width="8.28515625" style="5" hidden="1" customWidth="1"/>
    <col min="13" max="13" width="8.140625" style="5" hidden="1" customWidth="1"/>
    <col min="14" max="14" width="12.28515625" style="5" customWidth="1"/>
    <col min="15" max="15" width="4.85546875" style="5" bestFit="1" customWidth="1"/>
    <col min="16" max="16" width="12.85546875" style="5" bestFit="1" customWidth="1"/>
    <col min="17" max="17" width="33.140625" style="5" bestFit="1" customWidth="1"/>
    <col min="18" max="19" width="11.7109375" style="5" bestFit="1" customWidth="1"/>
    <col min="20" max="16384" width="9.140625" style="5"/>
  </cols>
  <sheetData>
    <row r="1" spans="1:19" ht="12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 t="s">
        <v>1</v>
      </c>
      <c r="R1" s="4">
        <v>38594683.490000002</v>
      </c>
      <c r="S1" s="4"/>
    </row>
    <row r="2" spans="1:19" ht="12" customHeight="1" x14ac:dyDescent="0.2">
      <c r="A2" s="6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7"/>
      <c r="Q2" s="3" t="s">
        <v>3</v>
      </c>
      <c r="R2" s="4">
        <v>28526041.84</v>
      </c>
      <c r="S2" s="4"/>
    </row>
    <row r="3" spans="1:19" ht="12" customHeight="1" x14ac:dyDescent="0.2">
      <c r="A3" s="6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7"/>
      <c r="Q3" s="3" t="s">
        <v>5</v>
      </c>
      <c r="R3" s="8"/>
    </row>
    <row r="4" spans="1:19" ht="12" customHeight="1" x14ac:dyDescent="0.2">
      <c r="A4" s="9" t="s">
        <v>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9" ht="12" customHeight="1" thickBot="1" x14ac:dyDescent="0.25">
      <c r="Q5" s="11" t="s">
        <v>7</v>
      </c>
      <c r="R5" s="8">
        <f>R1-R2-R3</f>
        <v>10068641.650000002</v>
      </c>
    </row>
    <row r="6" spans="1:19" ht="12" customHeight="1" thickBot="1" x14ac:dyDescent="0.25">
      <c r="A6" s="12"/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3" t="s">
        <v>18</v>
      </c>
      <c r="M6" s="13" t="s">
        <v>19</v>
      </c>
      <c r="N6" s="13" t="s">
        <v>20</v>
      </c>
      <c r="O6" s="14" t="s">
        <v>21</v>
      </c>
    </row>
    <row r="7" spans="1:19" ht="12" customHeight="1" thickBot="1" x14ac:dyDescent="0.25">
      <c r="A7" s="15"/>
      <c r="B7" s="13" t="s">
        <v>22</v>
      </c>
      <c r="C7" s="13" t="s">
        <v>22</v>
      </c>
      <c r="D7" s="13" t="s">
        <v>22</v>
      </c>
      <c r="E7" s="13" t="s">
        <v>22</v>
      </c>
      <c r="F7" s="13" t="s">
        <v>22</v>
      </c>
      <c r="G7" s="13" t="s">
        <v>22</v>
      </c>
      <c r="H7" s="13" t="s">
        <v>22</v>
      </c>
      <c r="I7" s="13" t="s">
        <v>22</v>
      </c>
      <c r="J7" s="13" t="s">
        <v>22</v>
      </c>
      <c r="K7" s="13" t="s">
        <v>22</v>
      </c>
      <c r="L7" s="13" t="s">
        <v>22</v>
      </c>
      <c r="M7" s="13" t="s">
        <v>22</v>
      </c>
      <c r="N7" s="13" t="s">
        <v>22</v>
      </c>
      <c r="O7" s="14"/>
      <c r="Q7" s="3" t="s">
        <v>23</v>
      </c>
      <c r="R7" s="16"/>
    </row>
    <row r="8" spans="1:19" ht="12" customHeight="1" thickBot="1" x14ac:dyDescent="0.25">
      <c r="A8" s="17" t="s">
        <v>24</v>
      </c>
      <c r="B8" s="18"/>
      <c r="C8" s="18"/>
      <c r="D8" s="18"/>
      <c r="E8" s="18"/>
      <c r="F8" s="18"/>
      <c r="G8" s="18"/>
      <c r="H8" s="18"/>
      <c r="I8" s="19"/>
      <c r="J8" s="19"/>
      <c r="K8" s="19"/>
      <c r="L8" s="19"/>
      <c r="M8" s="19"/>
      <c r="N8" s="19"/>
      <c r="O8" s="20"/>
      <c r="Q8" s="11" t="s">
        <v>25</v>
      </c>
      <c r="R8" s="8">
        <f>SUM(R5:R7)</f>
        <v>10068641.650000002</v>
      </c>
    </row>
    <row r="9" spans="1:19" ht="12" customHeight="1" thickBot="1" x14ac:dyDescent="0.25">
      <c r="A9" s="21" t="s">
        <v>26</v>
      </c>
      <c r="B9" s="22">
        <f>'[1]01.25'!C9</f>
        <v>2687856.15</v>
      </c>
      <c r="C9" s="22">
        <f>'[1]02.25'!B9</f>
        <v>3230360.92</v>
      </c>
      <c r="D9" s="22">
        <f>'[1]03.25'!C9</f>
        <v>3563202.68</v>
      </c>
      <c r="E9" s="22">
        <f>'[1]04.25'!C9</f>
        <v>3490808.31</v>
      </c>
      <c r="F9" s="22">
        <f>'[1]05.25'!C9</f>
        <v>2503789.19</v>
      </c>
      <c r="G9" s="22">
        <f>'[1]06.25'!C9</f>
        <v>3496430.99</v>
      </c>
      <c r="H9" s="22">
        <f>'[1]07.25'!C9</f>
        <v>3433399.67</v>
      </c>
      <c r="I9" s="22">
        <f>'[1]08.25'!C9</f>
        <v>3620636.51</v>
      </c>
      <c r="J9" s="22">
        <f>'[1]09.25'!C9</f>
        <v>3967402.2</v>
      </c>
      <c r="K9" s="22">
        <f>'[1]10.25'!B9</f>
        <v>3865012.33</v>
      </c>
      <c r="L9" s="22"/>
      <c r="M9" s="23"/>
      <c r="N9" s="24">
        <f>SUM(B9:M9)</f>
        <v>33858898.950000003</v>
      </c>
      <c r="O9" s="20">
        <v>1</v>
      </c>
      <c r="R9" s="8"/>
    </row>
    <row r="10" spans="1:19" ht="12" customHeight="1" thickBot="1" x14ac:dyDescent="0.25">
      <c r="A10" s="21" t="s">
        <v>27</v>
      </c>
      <c r="B10" s="23"/>
      <c r="C10" s="23"/>
      <c r="D10" s="23"/>
      <c r="E10" s="23"/>
      <c r="F10" s="23"/>
      <c r="G10" s="23"/>
      <c r="H10" s="22"/>
      <c r="I10" s="22"/>
      <c r="J10" s="23"/>
      <c r="K10" s="23"/>
      <c r="L10" s="23"/>
      <c r="M10" s="23"/>
      <c r="N10" s="24"/>
      <c r="O10" s="20">
        <v>2</v>
      </c>
    </row>
    <row r="11" spans="1:19" ht="12" customHeight="1" thickBot="1" x14ac:dyDescent="0.25">
      <c r="A11" s="21" t="s">
        <v>28</v>
      </c>
      <c r="B11" s="23">
        <f>'[1]01.25'!B11</f>
        <v>0</v>
      </c>
      <c r="C11" s="23">
        <f>'[1]02.25'!B11</f>
        <v>0</v>
      </c>
      <c r="D11" s="23"/>
      <c r="E11" s="23"/>
      <c r="F11" s="23"/>
      <c r="G11" s="23"/>
      <c r="H11" s="22"/>
      <c r="I11" s="22"/>
      <c r="J11" s="23"/>
      <c r="K11" s="23"/>
      <c r="L11" s="23"/>
      <c r="M11" s="23"/>
      <c r="N11" s="24">
        <f>SUM(B11:M11)</f>
        <v>0</v>
      </c>
      <c r="O11" s="20">
        <v>3</v>
      </c>
    </row>
    <row r="12" spans="1:19" ht="12" customHeight="1" thickBot="1" x14ac:dyDescent="0.25">
      <c r="A12" s="21" t="s">
        <v>29</v>
      </c>
      <c r="B12" s="22">
        <f>'[1]01.25'!C12</f>
        <v>2579.34</v>
      </c>
      <c r="C12" s="23">
        <f>'[1]02.25'!B12</f>
        <v>2321.2800000000002</v>
      </c>
      <c r="D12" s="22">
        <f>'[1]03.25'!C12</f>
        <v>2321.2800000000002</v>
      </c>
      <c r="E12" s="22">
        <f>'[1]04.25'!C12</f>
        <v>2321.2800000000002</v>
      </c>
      <c r="F12" s="22">
        <f>'[1]05.25'!C12</f>
        <v>1863.27</v>
      </c>
      <c r="G12" s="22">
        <f>'[1]06.25'!C12</f>
        <v>0</v>
      </c>
      <c r="H12" s="22">
        <f>'[1]07.25'!C12</f>
        <v>0</v>
      </c>
      <c r="I12" s="22"/>
      <c r="J12" s="22"/>
      <c r="K12" s="22"/>
      <c r="L12" s="22"/>
      <c r="M12" s="23"/>
      <c r="N12" s="24">
        <f>SUM(B12:M12)</f>
        <v>11406.450000000003</v>
      </c>
      <c r="O12" s="20">
        <v>4</v>
      </c>
    </row>
    <row r="13" spans="1:19" ht="12" customHeight="1" thickBot="1" x14ac:dyDescent="0.25">
      <c r="A13" s="25" t="s">
        <v>30</v>
      </c>
      <c r="B13" s="24">
        <f>SUM(B9:B12)</f>
        <v>2690435.4899999998</v>
      </c>
      <c r="C13" s="24">
        <f t="shared" ref="C13:I13" si="0">SUM(C9:C12)</f>
        <v>3232682.1999999997</v>
      </c>
      <c r="D13" s="24">
        <f t="shared" si="0"/>
        <v>3565523.96</v>
      </c>
      <c r="E13" s="24">
        <f t="shared" si="0"/>
        <v>3493129.59</v>
      </c>
      <c r="F13" s="24">
        <f t="shared" si="0"/>
        <v>2505652.46</v>
      </c>
      <c r="G13" s="24">
        <f t="shared" si="0"/>
        <v>3496430.99</v>
      </c>
      <c r="H13" s="24">
        <f t="shared" si="0"/>
        <v>3433399.67</v>
      </c>
      <c r="I13" s="24">
        <f t="shared" si="0"/>
        <v>3620636.51</v>
      </c>
      <c r="J13" s="24">
        <f>SUM(J9:J12)</f>
        <v>3967402.2</v>
      </c>
      <c r="K13" s="24">
        <f>SUM(K9:K12)</f>
        <v>3865012.33</v>
      </c>
      <c r="L13" s="26">
        <f>SUM(L9:L12)</f>
        <v>0</v>
      </c>
      <c r="M13" s="24">
        <f>SUM(M9:M12)</f>
        <v>0</v>
      </c>
      <c r="N13" s="24">
        <f>SUM(N9:N12)</f>
        <v>33870305.400000006</v>
      </c>
      <c r="O13" s="20"/>
    </row>
    <row r="14" spans="1:19" ht="12" customHeight="1" thickBot="1" x14ac:dyDescent="0.25">
      <c r="A14" s="21" t="s">
        <v>31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  <c r="O14" s="20">
        <v>5</v>
      </c>
    </row>
    <row r="15" spans="1:19" ht="12" customHeight="1" thickBot="1" x14ac:dyDescent="0.25">
      <c r="A15" s="21" t="s">
        <v>32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0">
        <v>6</v>
      </c>
    </row>
    <row r="16" spans="1:19" ht="12" customHeight="1" thickBot="1" x14ac:dyDescent="0.25">
      <c r="A16" s="25" t="s">
        <v>33</v>
      </c>
      <c r="B16" s="24">
        <f t="shared" ref="B16:M16" si="1">SUM(B14:B15)</f>
        <v>0</v>
      </c>
      <c r="C16" s="23">
        <f>'[1]02.25'!B16</f>
        <v>0</v>
      </c>
      <c r="D16" s="24">
        <f t="shared" si="1"/>
        <v>0</v>
      </c>
      <c r="E16" s="24">
        <f t="shared" si="1"/>
        <v>0</v>
      </c>
      <c r="F16" s="24">
        <f t="shared" si="1"/>
        <v>0</v>
      </c>
      <c r="G16" s="24">
        <f t="shared" si="1"/>
        <v>0</v>
      </c>
      <c r="H16" s="24">
        <f t="shared" si="1"/>
        <v>0</v>
      </c>
      <c r="I16" s="24">
        <f t="shared" si="1"/>
        <v>0</v>
      </c>
      <c r="J16" s="24">
        <f t="shared" si="1"/>
        <v>0</v>
      </c>
      <c r="K16" s="24">
        <f t="shared" si="1"/>
        <v>0</v>
      </c>
      <c r="L16" s="24">
        <f t="shared" si="1"/>
        <v>0</v>
      </c>
      <c r="M16" s="24">
        <f t="shared" si="1"/>
        <v>0</v>
      </c>
      <c r="N16" s="24">
        <f>SUM(N14:N15)</f>
        <v>0</v>
      </c>
      <c r="O16" s="20"/>
    </row>
    <row r="17" spans="1:15" ht="12" customHeight="1" thickBot="1" x14ac:dyDescent="0.25">
      <c r="A17" s="25" t="s">
        <v>34</v>
      </c>
      <c r="B17" s="22">
        <f>'[1]01.25'!C17</f>
        <v>28049.24</v>
      </c>
      <c r="C17" s="23">
        <f>'[1]02.25'!B17</f>
        <v>42702.559999999998</v>
      </c>
      <c r="D17" s="22">
        <f>'[1]03.25'!C17</f>
        <v>60921.65</v>
      </c>
      <c r="E17" s="22">
        <f>'[1]04.25'!C17</f>
        <v>78750.759999999995</v>
      </c>
      <c r="F17" s="22">
        <f>'[1]05.25'!C17</f>
        <v>94201.5</v>
      </c>
      <c r="G17" s="22">
        <f>'[1]06.25'!C17</f>
        <v>99758.49</v>
      </c>
      <c r="H17" s="22">
        <f>'[1]07.25'!C17</f>
        <v>122287.52</v>
      </c>
      <c r="I17" s="22">
        <f>'[1]08.25'!C17</f>
        <v>109851.84</v>
      </c>
      <c r="J17" s="22">
        <f>'[1]09.25'!C17</f>
        <v>125276.56</v>
      </c>
      <c r="K17" s="22">
        <f>'[1]10.25'!B17</f>
        <v>138213.57999999999</v>
      </c>
      <c r="L17" s="22"/>
      <c r="M17" s="23"/>
      <c r="N17" s="24">
        <f>SUM(B17:M17)</f>
        <v>900013.69999999984</v>
      </c>
      <c r="O17" s="20">
        <v>7</v>
      </c>
    </row>
    <row r="18" spans="1:15" ht="12" customHeight="1" thickBot="1" x14ac:dyDescent="0.25">
      <c r="A18" s="25" t="s">
        <v>35</v>
      </c>
      <c r="B18" s="24">
        <f t="shared" ref="B18:M18" si="2">SUM(B19:B22)</f>
        <v>0</v>
      </c>
      <c r="C18" s="24">
        <f t="shared" si="2"/>
        <v>0</v>
      </c>
      <c r="D18" s="24">
        <f t="shared" si="2"/>
        <v>0</v>
      </c>
      <c r="E18" s="24">
        <f t="shared" si="2"/>
        <v>0</v>
      </c>
      <c r="F18" s="24">
        <f t="shared" si="2"/>
        <v>0</v>
      </c>
      <c r="G18" s="24">
        <f t="shared" si="2"/>
        <v>0</v>
      </c>
      <c r="H18" s="24">
        <f t="shared" si="2"/>
        <v>0</v>
      </c>
      <c r="I18" s="24">
        <f t="shared" si="2"/>
        <v>0</v>
      </c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>SUM(N19:N22)</f>
        <v>0</v>
      </c>
      <c r="O18" s="20"/>
    </row>
    <row r="19" spans="1:15" ht="12" customHeight="1" thickBot="1" x14ac:dyDescent="0.25">
      <c r="A19" s="27" t="s">
        <v>36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/>
      <c r="O19" s="20">
        <v>8</v>
      </c>
    </row>
    <row r="20" spans="1:15" ht="12" customHeight="1" thickBot="1" x14ac:dyDescent="0.25">
      <c r="A20" s="27" t="s">
        <v>37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/>
      <c r="O20" s="20">
        <v>9</v>
      </c>
    </row>
    <row r="21" spans="1:15" ht="12" customHeight="1" thickBot="1" x14ac:dyDescent="0.25">
      <c r="A21" s="27" t="s">
        <v>38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/>
      <c r="O21" s="20">
        <v>10</v>
      </c>
    </row>
    <row r="22" spans="1:15" ht="12" customHeight="1" thickBot="1" x14ac:dyDescent="0.25">
      <c r="A22" s="27" t="s">
        <v>39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/>
      <c r="O22" s="20">
        <v>11</v>
      </c>
    </row>
    <row r="23" spans="1:15" ht="12" customHeight="1" thickBot="1" x14ac:dyDescent="0.25">
      <c r="A23" s="25" t="s">
        <v>40</v>
      </c>
      <c r="B23" s="24">
        <f t="shared" ref="B23:M23" si="3">SUM(B24:B26)</f>
        <v>3077711.56</v>
      </c>
      <c r="C23" s="24">
        <f t="shared" si="3"/>
        <v>3.08</v>
      </c>
      <c r="D23" s="24">
        <f t="shared" si="3"/>
        <v>5045.33</v>
      </c>
      <c r="E23" s="24">
        <f t="shared" si="3"/>
        <v>3.08</v>
      </c>
      <c r="F23" s="24">
        <f t="shared" si="3"/>
        <v>3.08</v>
      </c>
      <c r="G23" s="24">
        <f t="shared" si="3"/>
        <v>1730.52</v>
      </c>
      <c r="H23" s="24">
        <f>SUM(H24:H26)</f>
        <v>853.7</v>
      </c>
      <c r="I23" s="24">
        <f>SUM(I24:I26)</f>
        <v>3938.7599999999998</v>
      </c>
      <c r="J23" s="24">
        <f t="shared" si="3"/>
        <v>8227.66</v>
      </c>
      <c r="K23" s="24">
        <f t="shared" si="3"/>
        <v>259.52</v>
      </c>
      <c r="L23" s="24">
        <f t="shared" si="3"/>
        <v>0</v>
      </c>
      <c r="M23" s="24">
        <f t="shared" si="3"/>
        <v>0</v>
      </c>
      <c r="N23" s="24">
        <f>SUM(N24:N26)</f>
        <v>3097776.29</v>
      </c>
      <c r="O23" s="20"/>
    </row>
    <row r="24" spans="1:15" ht="12" customHeight="1" thickBot="1" x14ac:dyDescent="0.25">
      <c r="A24" s="27" t="s">
        <v>41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/>
      <c r="O24" s="20">
        <v>12</v>
      </c>
    </row>
    <row r="25" spans="1:15" ht="12" customHeight="1" thickBot="1" x14ac:dyDescent="0.25">
      <c r="A25" s="27" t="s">
        <v>42</v>
      </c>
      <c r="B25" s="22">
        <f>'[1]01.25'!C25</f>
        <v>3.08</v>
      </c>
      <c r="C25" s="23">
        <f>'[1]02.25'!B25</f>
        <v>3.08</v>
      </c>
      <c r="D25" s="22">
        <f>'[1]03.25'!C25</f>
        <v>5045.33</v>
      </c>
      <c r="E25" s="22">
        <f>'[1]04.25'!C25</f>
        <v>3.08</v>
      </c>
      <c r="F25" s="22">
        <f>'[1]05.25'!C25</f>
        <v>3.08</v>
      </c>
      <c r="G25" s="22">
        <f>'[1]06.25'!C25</f>
        <v>1730.52</v>
      </c>
      <c r="H25" s="22">
        <f>'[1]07.25'!C25</f>
        <v>853.7</v>
      </c>
      <c r="I25" s="22">
        <f>'[1]08.25'!C25</f>
        <v>3938.7599999999998</v>
      </c>
      <c r="J25" s="22">
        <f>'[1]09.25'!C25</f>
        <v>3668.66</v>
      </c>
      <c r="K25" s="22">
        <f>'[1]10.25'!B25</f>
        <v>259.52</v>
      </c>
      <c r="L25" s="22"/>
      <c r="M25" s="23"/>
      <c r="N25" s="24">
        <f>SUM(B25:M25)</f>
        <v>15508.81</v>
      </c>
      <c r="O25" s="20">
        <v>13</v>
      </c>
    </row>
    <row r="26" spans="1:15" ht="12" customHeight="1" thickBot="1" x14ac:dyDescent="0.25">
      <c r="A26" s="27" t="s">
        <v>43</v>
      </c>
      <c r="B26" s="22">
        <f>'[1]01.25'!C26</f>
        <v>3077708.48</v>
      </c>
      <c r="C26" s="23">
        <f>'[2]02.24'!B26</f>
        <v>0</v>
      </c>
      <c r="D26" s="22">
        <f>'[1]03.25'!C26</f>
        <v>0</v>
      </c>
      <c r="E26" s="22">
        <f>'[1]04.25'!C26</f>
        <v>0</v>
      </c>
      <c r="F26" s="23"/>
      <c r="G26" s="23"/>
      <c r="H26" s="22"/>
      <c r="I26" s="22"/>
      <c r="J26" s="22">
        <f>'[1]09.25'!C26</f>
        <v>4559</v>
      </c>
      <c r="K26" s="22">
        <f>'[1]10.25'!B26</f>
        <v>0</v>
      </c>
      <c r="L26" s="23"/>
      <c r="M26" s="23"/>
      <c r="N26" s="24">
        <f>SUM(B26:M26)</f>
        <v>3082267.48</v>
      </c>
      <c r="O26" s="20">
        <v>14</v>
      </c>
    </row>
    <row r="27" spans="1:15" ht="12" customHeight="1" thickBot="1" x14ac:dyDescent="0.25">
      <c r="A27" s="25" t="s">
        <v>44</v>
      </c>
      <c r="B27" s="24">
        <f t="shared" ref="B27:D27" si="4">B17+B18+B23</f>
        <v>3105760.8000000003</v>
      </c>
      <c r="C27" s="24">
        <f t="shared" si="4"/>
        <v>42705.64</v>
      </c>
      <c r="D27" s="24">
        <f t="shared" si="4"/>
        <v>65966.98</v>
      </c>
      <c r="E27" s="24">
        <f>E17+E18+E23</f>
        <v>78753.84</v>
      </c>
      <c r="F27" s="24">
        <f>F17+F18+F23</f>
        <v>94204.58</v>
      </c>
      <c r="G27" s="24">
        <f>G17+G18+G23</f>
        <v>101489.01000000001</v>
      </c>
      <c r="H27" s="24">
        <f>H17+H18+H23</f>
        <v>123141.22</v>
      </c>
      <c r="I27" s="24">
        <f t="shared" ref="I27:M27" si="5">I17+I18+I23</f>
        <v>113790.59999999999</v>
      </c>
      <c r="J27" s="24">
        <f t="shared" si="5"/>
        <v>133504.22</v>
      </c>
      <c r="K27" s="24">
        <f t="shared" si="5"/>
        <v>138473.09999999998</v>
      </c>
      <c r="L27" s="24">
        <f t="shared" si="5"/>
        <v>0</v>
      </c>
      <c r="M27" s="24">
        <f t="shared" si="5"/>
        <v>0</v>
      </c>
      <c r="N27" s="24">
        <f>N17+N18+N23</f>
        <v>3997789.9899999998</v>
      </c>
      <c r="O27" s="20"/>
    </row>
    <row r="28" spans="1:15" ht="12" customHeight="1" thickBot="1" x14ac:dyDescent="0.25">
      <c r="A28" s="25" t="s">
        <v>45</v>
      </c>
      <c r="B28" s="24">
        <f t="shared" ref="B28:D28" si="6">B13+B16+B27</f>
        <v>5796196.29</v>
      </c>
      <c r="C28" s="24">
        <f t="shared" si="6"/>
        <v>3275387.84</v>
      </c>
      <c r="D28" s="24">
        <f t="shared" si="6"/>
        <v>3631490.94</v>
      </c>
      <c r="E28" s="24">
        <f>E13+E16+E27</f>
        <v>3571883.4299999997</v>
      </c>
      <c r="F28" s="24">
        <f>F13+F16+F27</f>
        <v>2599857.04</v>
      </c>
      <c r="G28" s="24">
        <f>G13+G16+G27</f>
        <v>3597920</v>
      </c>
      <c r="H28" s="24">
        <f>H13+H16+H27</f>
        <v>3556540.89</v>
      </c>
      <c r="I28" s="24">
        <f t="shared" ref="I28:M28" si="7">I13+I16+I27</f>
        <v>3734427.11</v>
      </c>
      <c r="J28" s="24">
        <f t="shared" si="7"/>
        <v>4100906.4200000004</v>
      </c>
      <c r="K28" s="24">
        <f t="shared" si="7"/>
        <v>4003485.43</v>
      </c>
      <c r="L28" s="24">
        <f t="shared" si="7"/>
        <v>0</v>
      </c>
      <c r="M28" s="24">
        <f t="shared" si="7"/>
        <v>0</v>
      </c>
      <c r="N28" s="24">
        <f>N13+N16+N27</f>
        <v>37868095.390000008</v>
      </c>
      <c r="O28" s="20"/>
    </row>
    <row r="29" spans="1:15" ht="12" customHeight="1" thickBot="1" x14ac:dyDescent="0.25">
      <c r="A29" s="17" t="s">
        <v>46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0"/>
    </row>
    <row r="30" spans="1:15" ht="12" customHeight="1" thickBot="1" x14ac:dyDescent="0.25">
      <c r="A30" s="25" t="s">
        <v>47</v>
      </c>
      <c r="B30" s="24">
        <f t="shared" ref="B30:M30" si="8">SUM(B31:B39)</f>
        <v>703625.77</v>
      </c>
      <c r="C30" s="24">
        <f>SUM(C31:C39)</f>
        <v>655484.61999999988</v>
      </c>
      <c r="D30" s="24">
        <f t="shared" si="8"/>
        <v>650223.04</v>
      </c>
      <c r="E30" s="24">
        <f t="shared" si="8"/>
        <v>717997.83000000007</v>
      </c>
      <c r="F30" s="24">
        <f t="shared" si="8"/>
        <v>719772.62999999989</v>
      </c>
      <c r="G30" s="24">
        <f>SUM(G31:G39)</f>
        <v>747885.44</v>
      </c>
      <c r="H30" s="24">
        <f t="shared" si="8"/>
        <v>765938.41999999993</v>
      </c>
      <c r="I30" s="24">
        <f t="shared" si="8"/>
        <v>768769.62000000011</v>
      </c>
      <c r="J30" s="24">
        <f t="shared" si="8"/>
        <v>735116.2699999999</v>
      </c>
      <c r="K30" s="24">
        <f t="shared" si="8"/>
        <v>931237.22</v>
      </c>
      <c r="L30" s="24">
        <f t="shared" si="8"/>
        <v>0</v>
      </c>
      <c r="M30" s="24">
        <f t="shared" si="8"/>
        <v>0</v>
      </c>
      <c r="N30" s="24">
        <f>SUM(N31:N39)</f>
        <v>7396050.8599999994</v>
      </c>
      <c r="O30" s="20"/>
    </row>
    <row r="31" spans="1:15" ht="12" customHeight="1" thickBot="1" x14ac:dyDescent="0.25">
      <c r="A31" s="27" t="s">
        <v>48</v>
      </c>
      <c r="B31" s="22">
        <f>'[1]01.25'!C31</f>
        <v>393264.77999999997</v>
      </c>
      <c r="C31" s="23">
        <f>'[1]02.25'!B31</f>
        <v>384039.57999999996</v>
      </c>
      <c r="D31" s="22">
        <f>'[1]03.25'!C31</f>
        <v>386022.61</v>
      </c>
      <c r="E31" s="22">
        <f>'[1]04.25'!C31</f>
        <v>417379.66999999993</v>
      </c>
      <c r="F31" s="22">
        <f>'[1]05.25'!C31</f>
        <v>409013.39999999997</v>
      </c>
      <c r="G31" s="22">
        <f>'[1]06.25'!C31</f>
        <v>431678.2</v>
      </c>
      <c r="H31" s="22">
        <f>'[1]07.25'!C31</f>
        <v>422944.77999999997</v>
      </c>
      <c r="I31" s="22">
        <f>'[1]08.25'!C31</f>
        <v>410996.36000000004</v>
      </c>
      <c r="J31" s="22">
        <f>'[1]09.25'!C31</f>
        <v>431855.33999999997</v>
      </c>
      <c r="K31" s="22">
        <f>'[1]10.25'!B31</f>
        <v>526157.40999999992</v>
      </c>
      <c r="L31" s="22"/>
      <c r="M31" s="23"/>
      <c r="N31" s="24">
        <f>SUM(B31:M31)</f>
        <v>4213352.129999999</v>
      </c>
      <c r="O31" s="20">
        <v>15</v>
      </c>
    </row>
    <row r="32" spans="1:15" ht="12" customHeight="1" thickBot="1" x14ac:dyDescent="0.25">
      <c r="A32" s="27" t="s">
        <v>49</v>
      </c>
      <c r="B32" s="22">
        <f>'[1]01.25'!C32</f>
        <v>109456.59</v>
      </c>
      <c r="C32" s="23">
        <f>'[1]02.25'!B32</f>
        <v>108330.73000000001</v>
      </c>
      <c r="D32" s="22">
        <f>'[1]03.25'!C32</f>
        <v>113501.56</v>
      </c>
      <c r="E32" s="22">
        <f>'[1]04.25'!C32</f>
        <v>126701.86</v>
      </c>
      <c r="F32" s="22">
        <f>'[1]05.25'!C32</f>
        <v>116810.52</v>
      </c>
      <c r="G32" s="22">
        <f>'[1]06.25'!C32</f>
        <v>118794.68</v>
      </c>
      <c r="H32" s="22">
        <f>'[1]07.25'!C32</f>
        <v>116920.57999999999</v>
      </c>
      <c r="I32" s="22">
        <f>'[1]08.25'!C32</f>
        <v>107240.08000000002</v>
      </c>
      <c r="J32" s="22">
        <f>'[1]09.25'!C32</f>
        <v>99331.549999999988</v>
      </c>
      <c r="K32" s="22">
        <f>'[1]10.25'!B32</f>
        <v>149792.29999999999</v>
      </c>
      <c r="L32" s="22"/>
      <c r="M32" s="23"/>
      <c r="N32" s="24">
        <f>SUM(B32:M32)</f>
        <v>1166880.45</v>
      </c>
      <c r="O32" s="20">
        <v>16</v>
      </c>
    </row>
    <row r="33" spans="1:15" ht="12" customHeight="1" thickBot="1" x14ac:dyDescent="0.25">
      <c r="A33" s="27" t="s">
        <v>50</v>
      </c>
      <c r="B33" s="22">
        <f>'[1]01.25'!C33</f>
        <v>31628.79</v>
      </c>
      <c r="C33" s="23">
        <f>'[1]02.25'!B33</f>
        <v>27743.190000000002</v>
      </c>
      <c r="D33" s="22">
        <f>'[1]03.25'!C33</f>
        <v>19939.989999999998</v>
      </c>
      <c r="E33" s="22">
        <f>'[1]04.25'!C33</f>
        <v>17758.27</v>
      </c>
      <c r="F33" s="22">
        <f>'[1]05.25'!C33</f>
        <v>35550.449999999997</v>
      </c>
      <c r="G33" s="22">
        <f>'[1]06.25'!C33</f>
        <v>30212.67</v>
      </c>
      <c r="H33" s="22">
        <f>'[1]07.25'!C33</f>
        <v>27330.649999999998</v>
      </c>
      <c r="I33" s="22">
        <f>'[1]08.25'!C33</f>
        <v>41504.92</v>
      </c>
      <c r="J33" s="22">
        <f>'[1]09.25'!C33</f>
        <v>27642.390000000003</v>
      </c>
      <c r="K33" s="22">
        <f>'[1]10.25'!B33</f>
        <v>21595.91</v>
      </c>
      <c r="L33" s="22"/>
      <c r="M33" s="23"/>
      <c r="N33" s="24">
        <f>SUM(B33:M33)</f>
        <v>280907.23</v>
      </c>
      <c r="O33" s="20">
        <v>17</v>
      </c>
    </row>
    <row r="34" spans="1:15" ht="12" customHeight="1" thickBot="1" x14ac:dyDescent="0.25">
      <c r="A34" s="27" t="s">
        <v>51</v>
      </c>
      <c r="B34" s="22">
        <f>'[1]01.25'!C34</f>
        <v>46651.67</v>
      </c>
      <c r="C34" s="23">
        <f>'[1]02.25'!B34</f>
        <v>41832.519999999997</v>
      </c>
      <c r="D34" s="22">
        <f>'[1]03.25'!C34</f>
        <v>38689.339999999997</v>
      </c>
      <c r="E34" s="22">
        <f>'[1]04.25'!C34</f>
        <v>51005.41</v>
      </c>
      <c r="F34" s="22">
        <f>'[1]05.25'!C34</f>
        <v>45486.81</v>
      </c>
      <c r="G34" s="22">
        <f>'[1]06.25'!C34</f>
        <v>48236.83</v>
      </c>
      <c r="H34" s="22">
        <f>'[1]07.25'!C34</f>
        <v>53513.25</v>
      </c>
      <c r="I34" s="22">
        <f>'[1]08.25'!C34</f>
        <v>50377.21</v>
      </c>
      <c r="J34" s="22">
        <f>'[1]09.25'!C34</f>
        <v>49107.02</v>
      </c>
      <c r="K34" s="22">
        <f>'[1]10.25'!B34</f>
        <v>54413.51</v>
      </c>
      <c r="L34" s="22"/>
      <c r="M34" s="23"/>
      <c r="N34" s="24">
        <f>SUM(B34:M34)</f>
        <v>479313.57000000007</v>
      </c>
      <c r="O34" s="20">
        <v>18</v>
      </c>
    </row>
    <row r="35" spans="1:15" ht="12" customHeight="1" thickBot="1" x14ac:dyDescent="0.25">
      <c r="A35" s="27" t="s">
        <v>52</v>
      </c>
      <c r="B35" s="22">
        <f>'[1]01.25'!C35</f>
        <v>4050.27</v>
      </c>
      <c r="C35" s="23">
        <f>'[1]02.25'!B35</f>
        <v>0</v>
      </c>
      <c r="D35" s="23">
        <f>'[1]03.25'!B35</f>
        <v>0</v>
      </c>
      <c r="E35" s="22">
        <f>'[1]04.25'!C35</f>
        <v>5462.66</v>
      </c>
      <c r="F35" s="22">
        <f>'[1]05.25'!C35</f>
        <v>0</v>
      </c>
      <c r="G35" s="23">
        <f>'[1]06.25'!B35</f>
        <v>0</v>
      </c>
      <c r="H35" s="22">
        <f>'[1]07.25'!C35</f>
        <v>4536.87</v>
      </c>
      <c r="I35" s="22">
        <f>'[1]08.25'!C35</f>
        <v>0</v>
      </c>
      <c r="J35" s="22">
        <f>'[1]09.25'!B35</f>
        <v>0</v>
      </c>
      <c r="K35" s="22"/>
      <c r="L35" s="22"/>
      <c r="M35" s="23"/>
      <c r="N35" s="24">
        <f>SUM(B35:M35)</f>
        <v>14049.8</v>
      </c>
      <c r="O35" s="20">
        <v>19</v>
      </c>
    </row>
    <row r="36" spans="1:15" ht="12" customHeight="1" thickBot="1" x14ac:dyDescent="0.25">
      <c r="A36" s="27" t="s">
        <v>53</v>
      </c>
      <c r="B36" s="23">
        <f>'[1]01.25'!B36</f>
        <v>0</v>
      </c>
      <c r="C36" s="23">
        <f>'[1]02.25'!B36</f>
        <v>0</v>
      </c>
      <c r="D36" s="23">
        <f>'[1]03.25'!B36</f>
        <v>0</v>
      </c>
      <c r="E36" s="23">
        <f>'[1]04.25'!B36</f>
        <v>0</v>
      </c>
      <c r="F36" s="23"/>
      <c r="G36" s="23">
        <f>'[1]06.25'!B36</f>
        <v>0</v>
      </c>
      <c r="H36" s="22">
        <f>'[1]07.25'!B36</f>
        <v>0</v>
      </c>
      <c r="I36" s="23"/>
      <c r="J36" s="23"/>
      <c r="K36" s="23"/>
      <c r="L36" s="23"/>
      <c r="M36" s="23"/>
      <c r="N36" s="24">
        <f t="shared" ref="N36:N38" si="9">SUM(B36:M36)</f>
        <v>0</v>
      </c>
      <c r="O36" s="20">
        <v>20</v>
      </c>
    </row>
    <row r="37" spans="1:15" ht="12" customHeight="1" thickBot="1" x14ac:dyDescent="0.25">
      <c r="A37" s="27" t="s">
        <v>54</v>
      </c>
      <c r="B37" s="22">
        <f>'[1]01.25'!C37</f>
        <v>2579.34</v>
      </c>
      <c r="C37" s="23">
        <f>'[1]02.25'!B37</f>
        <v>2321.2800000000002</v>
      </c>
      <c r="D37" s="22">
        <f>'[1]03.25'!C37</f>
        <v>2321.2800000000002</v>
      </c>
      <c r="E37" s="22">
        <f>'[1]04.25'!C37</f>
        <v>2321.2800000000002</v>
      </c>
      <c r="F37" s="22">
        <f>'[1]05.25'!C37</f>
        <v>1863.27</v>
      </c>
      <c r="G37" s="22">
        <f>'[1]06.25'!C37</f>
        <v>0</v>
      </c>
      <c r="H37" s="22">
        <f>'[1]07.25'!B37</f>
        <v>0</v>
      </c>
      <c r="I37" s="22"/>
      <c r="J37" s="22">
        <f>'[1]09.25'!B37</f>
        <v>0</v>
      </c>
      <c r="K37" s="22"/>
      <c r="L37" s="22"/>
      <c r="M37" s="23"/>
      <c r="N37" s="26">
        <f>SUM(B37:M37)</f>
        <v>11406.450000000003</v>
      </c>
      <c r="O37" s="20">
        <v>21</v>
      </c>
    </row>
    <row r="38" spans="1:15" ht="12" customHeight="1" thickBot="1" x14ac:dyDescent="0.25">
      <c r="A38" s="27" t="s">
        <v>55</v>
      </c>
      <c r="B38" s="23"/>
      <c r="C38" s="23">
        <f>'[1]02.25'!B38</f>
        <v>0</v>
      </c>
      <c r="D38" s="23">
        <f>'[1]03.25'!B38</f>
        <v>0</v>
      </c>
      <c r="E38" s="23">
        <f>'[1]04.25'!B38</f>
        <v>0</v>
      </c>
      <c r="F38" s="23"/>
      <c r="G38" s="23"/>
      <c r="H38" s="23"/>
      <c r="I38" s="23"/>
      <c r="J38" s="23"/>
      <c r="K38" s="23"/>
      <c r="L38" s="23"/>
      <c r="M38" s="23"/>
      <c r="N38" s="24">
        <f t="shared" si="9"/>
        <v>0</v>
      </c>
      <c r="O38" s="20">
        <v>22</v>
      </c>
    </row>
    <row r="39" spans="1:15" ht="12" customHeight="1" thickBot="1" x14ac:dyDescent="0.25">
      <c r="A39" s="25" t="s">
        <v>56</v>
      </c>
      <c r="B39" s="24">
        <f t="shared" ref="B39:M39" si="10">SUM(B40:B41)</f>
        <v>115994.32999999999</v>
      </c>
      <c r="C39" s="24">
        <f t="shared" si="10"/>
        <v>91217.32</v>
      </c>
      <c r="D39" s="24">
        <f t="shared" si="10"/>
        <v>89748.26</v>
      </c>
      <c r="E39" s="24">
        <f t="shared" si="10"/>
        <v>97368.68</v>
      </c>
      <c r="F39" s="24">
        <f t="shared" si="10"/>
        <v>111048.18</v>
      </c>
      <c r="G39" s="24">
        <f t="shared" si="10"/>
        <v>118963.06</v>
      </c>
      <c r="H39" s="24">
        <f t="shared" si="10"/>
        <v>140692.28999999998</v>
      </c>
      <c r="I39" s="24">
        <f t="shared" si="10"/>
        <v>158651.04999999999</v>
      </c>
      <c r="J39" s="24">
        <f t="shared" si="10"/>
        <v>127179.97</v>
      </c>
      <c r="K39" s="24">
        <f t="shared" si="10"/>
        <v>179278.09</v>
      </c>
      <c r="L39" s="24">
        <f t="shared" si="10"/>
        <v>0</v>
      </c>
      <c r="M39" s="24">
        <f t="shared" si="10"/>
        <v>0</v>
      </c>
      <c r="N39" s="24">
        <f>SUM(N40:N41)</f>
        <v>1230141.23</v>
      </c>
      <c r="O39" s="20"/>
    </row>
    <row r="40" spans="1:15" s="29" customFormat="1" ht="12" customHeight="1" thickBot="1" x14ac:dyDescent="0.25">
      <c r="A40" s="27" t="s">
        <v>57</v>
      </c>
      <c r="B40" s="22">
        <f>'[1]01.25'!C40</f>
        <v>39714.9</v>
      </c>
      <c r="C40" s="23">
        <f>'[1]02.25'!B40</f>
        <v>34167.83</v>
      </c>
      <c r="D40" s="22">
        <f>'[1]03.25'!C40</f>
        <v>29118.63</v>
      </c>
      <c r="E40" s="22">
        <f>'[1]04.25'!C40</f>
        <v>39272.370000000003</v>
      </c>
      <c r="F40" s="22">
        <f>'[1]05.25'!C40</f>
        <v>39468.26</v>
      </c>
      <c r="G40" s="22">
        <f>'[1]06.25'!C40</f>
        <v>46853.83</v>
      </c>
      <c r="H40" s="22">
        <f>'[1]07.25'!C40</f>
        <v>48094.89</v>
      </c>
      <c r="I40" s="22">
        <f>'[1]08.25'!C40</f>
        <v>52086.77</v>
      </c>
      <c r="J40" s="22">
        <f>'[1]09.25'!C40</f>
        <v>48119.33</v>
      </c>
      <c r="K40" s="22">
        <f>'[1]10.25'!B40</f>
        <v>62266.5</v>
      </c>
      <c r="L40" s="22"/>
      <c r="M40" s="23"/>
      <c r="N40" s="24">
        <f>SUM(B40:M40)</f>
        <v>439163.31000000006</v>
      </c>
      <c r="O40" s="28">
        <v>23</v>
      </c>
    </row>
    <row r="41" spans="1:15" s="29" customFormat="1" ht="12" customHeight="1" thickBot="1" x14ac:dyDescent="0.25">
      <c r="A41" s="27" t="s">
        <v>58</v>
      </c>
      <c r="B41" s="22">
        <f>'[1]01.25'!C41</f>
        <v>76279.429999999993</v>
      </c>
      <c r="C41" s="23">
        <f>'[1]02.25'!B41</f>
        <v>57049.49</v>
      </c>
      <c r="D41" s="22">
        <f>'[1]03.25'!C41</f>
        <v>60629.63</v>
      </c>
      <c r="E41" s="22">
        <f>'[1]04.25'!C41</f>
        <v>58096.31</v>
      </c>
      <c r="F41" s="22">
        <f>'[1]05.25'!C41</f>
        <v>71579.92</v>
      </c>
      <c r="G41" s="22">
        <f>'[1]06.25'!C41</f>
        <v>72109.23</v>
      </c>
      <c r="H41" s="22">
        <f>'[1]07.25'!C41</f>
        <v>92597.4</v>
      </c>
      <c r="I41" s="22">
        <f>'[1]08.25'!C41</f>
        <v>106564.28</v>
      </c>
      <c r="J41" s="22">
        <f>'[1]09.25'!C41</f>
        <v>79060.639999999999</v>
      </c>
      <c r="K41" s="22">
        <f>'[1]10.25'!B41</f>
        <v>117011.59</v>
      </c>
      <c r="L41" s="22"/>
      <c r="M41" s="23"/>
      <c r="N41" s="24">
        <f>SUM(B41:M41)</f>
        <v>790977.91999999993</v>
      </c>
      <c r="O41" s="28">
        <v>24</v>
      </c>
    </row>
    <row r="42" spans="1:15" ht="12" customHeight="1" thickBot="1" x14ac:dyDescent="0.25">
      <c r="A42" s="25" t="s">
        <v>59</v>
      </c>
      <c r="B42" s="24">
        <f t="shared" ref="B42:M42" si="11">B43+B46</f>
        <v>234259.44</v>
      </c>
      <c r="C42" s="24">
        <f t="shared" si="11"/>
        <v>245346.26</v>
      </c>
      <c r="D42" s="24">
        <f t="shared" si="11"/>
        <v>239294.66</v>
      </c>
      <c r="E42" s="24">
        <f t="shared" si="11"/>
        <v>244490.39</v>
      </c>
      <c r="F42" s="24">
        <f t="shared" si="11"/>
        <v>273521.63</v>
      </c>
      <c r="G42" s="24">
        <f t="shared" si="11"/>
        <v>275544.07</v>
      </c>
      <c r="H42" s="24">
        <f t="shared" si="11"/>
        <v>355950.78999999992</v>
      </c>
      <c r="I42" s="24">
        <f t="shared" si="11"/>
        <v>312258.58</v>
      </c>
      <c r="J42" s="24">
        <f t="shared" si="11"/>
        <v>289033.49</v>
      </c>
      <c r="K42" s="24">
        <f t="shared" si="11"/>
        <v>295476.00999999989</v>
      </c>
      <c r="L42" s="24">
        <f t="shared" si="11"/>
        <v>0</v>
      </c>
      <c r="M42" s="24">
        <f t="shared" si="11"/>
        <v>0</v>
      </c>
      <c r="N42" s="24">
        <f>N43+N46</f>
        <v>2765175.3200000003</v>
      </c>
      <c r="O42" s="20"/>
    </row>
    <row r="43" spans="1:15" ht="12" customHeight="1" thickBot="1" x14ac:dyDescent="0.25">
      <c r="A43" s="25" t="s">
        <v>60</v>
      </c>
      <c r="B43" s="24">
        <f t="shared" ref="B43:C43" si="12">B44+B45</f>
        <v>27642.66</v>
      </c>
      <c r="C43" s="24">
        <f t="shared" si="12"/>
        <v>33237.079999999994</v>
      </c>
      <c r="D43" s="24">
        <f>D44+D45</f>
        <v>31383.09</v>
      </c>
      <c r="E43" s="24">
        <f t="shared" ref="E43:M43" si="13">E44+E45</f>
        <v>29530.079999999998</v>
      </c>
      <c r="F43" s="24">
        <f t="shared" si="13"/>
        <v>67642.970000000016</v>
      </c>
      <c r="G43" s="24">
        <f t="shared" si="13"/>
        <v>32778.81</v>
      </c>
      <c r="H43" s="24">
        <f t="shared" si="13"/>
        <v>31155.420000000006</v>
      </c>
      <c r="I43" s="24">
        <f t="shared" si="13"/>
        <v>28479.750000000004</v>
      </c>
      <c r="J43" s="24">
        <f t="shared" si="13"/>
        <v>61914.549999999996</v>
      </c>
      <c r="K43" s="24">
        <f t="shared" si="13"/>
        <v>27236.93</v>
      </c>
      <c r="L43" s="24">
        <f t="shared" si="13"/>
        <v>0</v>
      </c>
      <c r="M43" s="24">
        <f t="shared" si="13"/>
        <v>0</v>
      </c>
      <c r="N43" s="24">
        <f>N44+N45</f>
        <v>371001.34</v>
      </c>
      <c r="O43" s="20"/>
    </row>
    <row r="44" spans="1:15" ht="12" customHeight="1" thickBot="1" x14ac:dyDescent="0.25">
      <c r="A44" s="27" t="s">
        <v>61</v>
      </c>
      <c r="B44" s="22">
        <f>'[1]01.25'!C44</f>
        <v>27642.66</v>
      </c>
      <c r="C44" s="23">
        <f>'[1]02.25'!B44</f>
        <v>33237.079999999994</v>
      </c>
      <c r="D44" s="22">
        <f>'[1]03.25'!C44</f>
        <v>31383.09</v>
      </c>
      <c r="E44" s="22">
        <f>'[1]04.25'!C44</f>
        <v>29530.079999999998</v>
      </c>
      <c r="F44" s="22">
        <f>'[1]05.25'!C44</f>
        <v>67642.970000000016</v>
      </c>
      <c r="G44" s="22">
        <f>'[1]06.25'!C44</f>
        <v>32778.81</v>
      </c>
      <c r="H44" s="22">
        <f>'[1]07.25'!C44</f>
        <v>31155.420000000006</v>
      </c>
      <c r="I44" s="22">
        <f>'[1]08.25'!C44</f>
        <v>28479.750000000004</v>
      </c>
      <c r="J44" s="22">
        <f>'[1]09.25'!C44</f>
        <v>61914.549999999996</v>
      </c>
      <c r="K44" s="22">
        <f>'[1]10.25'!B44</f>
        <v>27236.93</v>
      </c>
      <c r="L44" s="22"/>
      <c r="M44" s="23"/>
      <c r="N44" s="24">
        <f>SUM(B44:M44)</f>
        <v>371001.34</v>
      </c>
      <c r="O44" s="20">
        <v>25</v>
      </c>
    </row>
    <row r="45" spans="1:15" ht="12" customHeight="1" thickBot="1" x14ac:dyDescent="0.25">
      <c r="A45" s="27" t="s">
        <v>62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4">
        <f>SUM(B45:M45)</f>
        <v>0</v>
      </c>
      <c r="O45" s="20">
        <v>26</v>
      </c>
    </row>
    <row r="46" spans="1:15" ht="12" customHeight="1" thickBot="1" x14ac:dyDescent="0.25">
      <c r="A46" s="21" t="s">
        <v>63</v>
      </c>
      <c r="B46" s="22">
        <f>'[1]01.25'!C46</f>
        <v>206616.78</v>
      </c>
      <c r="C46" s="23">
        <f>'[1]02.25'!B46</f>
        <v>212109.18000000002</v>
      </c>
      <c r="D46" s="22">
        <f>'[1]03.25'!C46</f>
        <v>207911.57</v>
      </c>
      <c r="E46" s="22">
        <f>'[1]04.25'!C46</f>
        <v>214960.31000000003</v>
      </c>
      <c r="F46" s="22">
        <f>'[1]05.25'!C46</f>
        <v>205878.66</v>
      </c>
      <c r="G46" s="22">
        <f>'[1]06.25'!C46</f>
        <v>242765.26</v>
      </c>
      <c r="H46" s="22">
        <f>'[1]07.25'!C46</f>
        <v>324795.36999999994</v>
      </c>
      <c r="I46" s="22">
        <f>'[1]08.25'!C46</f>
        <v>283778.83</v>
      </c>
      <c r="J46" s="22">
        <f>'[1]09.25'!C46</f>
        <v>227118.94</v>
      </c>
      <c r="K46" s="22">
        <f>'[1]10.25'!B46</f>
        <v>268239.0799999999</v>
      </c>
      <c r="L46" s="22"/>
      <c r="M46" s="23"/>
      <c r="N46" s="24">
        <f>SUM(B46:M46)</f>
        <v>2394173.9800000004</v>
      </c>
      <c r="O46" s="20">
        <v>27</v>
      </c>
    </row>
    <row r="47" spans="1:15" ht="12" customHeight="1" thickBot="1" x14ac:dyDescent="0.25">
      <c r="A47" s="25" t="s">
        <v>64</v>
      </c>
      <c r="B47" s="24">
        <f t="shared" ref="B47:M47" si="14">SUM(B48:B50)</f>
        <v>408390.07000000007</v>
      </c>
      <c r="C47" s="24">
        <f t="shared" si="14"/>
        <v>464307.42999999993</v>
      </c>
      <c r="D47" s="24">
        <f t="shared" si="14"/>
        <v>451504.06</v>
      </c>
      <c r="E47" s="24">
        <f t="shared" si="14"/>
        <v>539368.07000000007</v>
      </c>
      <c r="F47" s="24">
        <f t="shared" si="14"/>
        <v>448767.69999999995</v>
      </c>
      <c r="G47" s="24">
        <f t="shared" si="14"/>
        <v>638242.47</v>
      </c>
      <c r="H47" s="24">
        <f t="shared" si="14"/>
        <v>530120.18000000005</v>
      </c>
      <c r="I47" s="24">
        <f>SUM(I48:I50)</f>
        <v>471475.45</v>
      </c>
      <c r="J47" s="24">
        <f t="shared" si="14"/>
        <v>585556.27999999991</v>
      </c>
      <c r="K47" s="24">
        <f t="shared" si="14"/>
        <v>581278.89</v>
      </c>
      <c r="L47" s="24">
        <f t="shared" si="14"/>
        <v>0</v>
      </c>
      <c r="M47" s="24">
        <f t="shared" si="14"/>
        <v>0</v>
      </c>
      <c r="N47" s="24">
        <f>SUM(N48:N50)</f>
        <v>5119010.5999999987</v>
      </c>
      <c r="O47" s="20"/>
    </row>
    <row r="48" spans="1:15" ht="12" customHeight="1" thickBot="1" x14ac:dyDescent="0.25">
      <c r="A48" s="27" t="s">
        <v>65</v>
      </c>
      <c r="B48" s="22">
        <f>'[1]01.25'!C48</f>
        <v>391725.54000000004</v>
      </c>
      <c r="C48" s="23">
        <f>'[1]02.25'!B48</f>
        <v>428456.06999999995</v>
      </c>
      <c r="D48" s="22">
        <f>'[1]03.25'!C48</f>
        <v>425727.12</v>
      </c>
      <c r="E48" s="22">
        <f>'[1]04.25'!C48</f>
        <v>520278.72000000003</v>
      </c>
      <c r="F48" s="22">
        <f>'[1]05.25'!C48</f>
        <v>430318.08999999997</v>
      </c>
      <c r="G48" s="22">
        <f>'[1]06.25'!C48</f>
        <v>617645.72</v>
      </c>
      <c r="H48" s="22">
        <f>'[1]07.25'!C48</f>
        <v>511356.01</v>
      </c>
      <c r="I48" s="22">
        <f>'[1]08.25'!C48</f>
        <v>438773.81</v>
      </c>
      <c r="J48" s="22">
        <f>'[1]09.25'!C48</f>
        <v>568813.02999999991</v>
      </c>
      <c r="K48" s="22">
        <f>'[1]10.25'!B48</f>
        <v>516799.60000000003</v>
      </c>
      <c r="L48" s="22"/>
      <c r="M48" s="23"/>
      <c r="N48" s="24">
        <f>SUM(B48:M48)</f>
        <v>4849893.709999999</v>
      </c>
      <c r="O48" s="20">
        <v>28</v>
      </c>
    </row>
    <row r="49" spans="1:15" ht="12" customHeight="1" thickBot="1" x14ac:dyDescent="0.25">
      <c r="A49" s="27" t="s">
        <v>66</v>
      </c>
      <c r="B49" s="23"/>
      <c r="C49" s="23"/>
      <c r="D49" s="23"/>
      <c r="E49" s="23"/>
      <c r="F49" s="23"/>
      <c r="G49" s="23"/>
      <c r="H49" s="23"/>
      <c r="I49" s="22">
        <f>'[2]08.24'!B49</f>
        <v>0</v>
      </c>
      <c r="J49" s="23"/>
      <c r="K49" s="23"/>
      <c r="L49" s="23"/>
      <c r="M49" s="23"/>
      <c r="N49" s="24">
        <f t="shared" ref="N49" si="15">SUM(B49:M49)</f>
        <v>0</v>
      </c>
      <c r="O49" s="20">
        <v>29</v>
      </c>
    </row>
    <row r="50" spans="1:15" ht="12" customHeight="1" thickBot="1" x14ac:dyDescent="0.25">
      <c r="A50" s="27" t="s">
        <v>67</v>
      </c>
      <c r="B50" s="22">
        <f>'[1]01.25'!C50</f>
        <v>16664.53</v>
      </c>
      <c r="C50" s="23">
        <f>'[1]02.25'!B50</f>
        <v>35851.360000000001</v>
      </c>
      <c r="D50" s="22">
        <f>'[1]03.25'!C50</f>
        <v>25776.940000000002</v>
      </c>
      <c r="E50" s="22">
        <f>'[1]04.25'!C50</f>
        <v>19089.349999999995</v>
      </c>
      <c r="F50" s="22">
        <f>'[1]05.25'!C50</f>
        <v>18449.61</v>
      </c>
      <c r="G50" s="22">
        <f>'[1]06.25'!C50</f>
        <v>20596.75</v>
      </c>
      <c r="H50" s="22">
        <f>'[1]07.25'!C50</f>
        <v>18764.169999999998</v>
      </c>
      <c r="I50" s="22">
        <f>'[1]08.25'!C50</f>
        <v>32701.64</v>
      </c>
      <c r="J50" s="22">
        <f>'[1]09.25'!C50</f>
        <v>16743.25</v>
      </c>
      <c r="K50" s="22">
        <f>'[1]10.25'!B50</f>
        <v>64479.29</v>
      </c>
      <c r="L50" s="22"/>
      <c r="M50" s="23"/>
      <c r="N50" s="24">
        <f>SUM(B50:M50)</f>
        <v>269116.88999999996</v>
      </c>
      <c r="O50" s="20">
        <v>30</v>
      </c>
    </row>
    <row r="51" spans="1:15" ht="12" customHeight="1" thickBot="1" x14ac:dyDescent="0.25">
      <c r="A51" s="25" t="s">
        <v>68</v>
      </c>
      <c r="B51" s="23">
        <f>'[1]01.25'!B51</f>
        <v>0</v>
      </c>
      <c r="C51" s="24">
        <f t="shared" ref="C51:J51" si="16">SUM(C52:C54)</f>
        <v>0</v>
      </c>
      <c r="D51" s="24">
        <f t="shared" si="16"/>
        <v>0</v>
      </c>
      <c r="E51" s="24">
        <f t="shared" si="16"/>
        <v>0</v>
      </c>
      <c r="F51" s="24">
        <f t="shared" si="16"/>
        <v>0</v>
      </c>
      <c r="G51" s="24">
        <f t="shared" si="16"/>
        <v>1680.91</v>
      </c>
      <c r="H51" s="24">
        <f t="shared" si="16"/>
        <v>0</v>
      </c>
      <c r="I51" s="24">
        <f t="shared" si="16"/>
        <v>0</v>
      </c>
      <c r="J51" s="24">
        <f t="shared" si="16"/>
        <v>0</v>
      </c>
      <c r="K51" s="24">
        <f>SUM(K52:K54)</f>
        <v>0</v>
      </c>
      <c r="L51" s="24">
        <f t="shared" ref="L51:M51" si="17">SUM(L52:L54)</f>
        <v>0</v>
      </c>
      <c r="M51" s="24">
        <f t="shared" si="17"/>
        <v>0</v>
      </c>
      <c r="N51" s="24">
        <f>SUM(B51:M51)</f>
        <v>1680.91</v>
      </c>
      <c r="O51" s="20"/>
    </row>
    <row r="52" spans="1:15" ht="12" customHeight="1" thickBot="1" x14ac:dyDescent="0.25">
      <c r="A52" s="27" t="s">
        <v>69</v>
      </c>
      <c r="B52" s="23">
        <f>'[1]01.25'!B52</f>
        <v>0</v>
      </c>
      <c r="C52" s="23">
        <f>'[2]02.24'!B52</f>
        <v>0</v>
      </c>
      <c r="D52" s="23">
        <f>'[1]03.25'!B52</f>
        <v>0</v>
      </c>
      <c r="E52" s="23">
        <f>'[1]04.25'!B52</f>
        <v>0</v>
      </c>
      <c r="F52" s="23">
        <f>'[1]05.25'!B52</f>
        <v>0</v>
      </c>
      <c r="G52" s="22">
        <f>'[1]06.25'!C52</f>
        <v>1680.91</v>
      </c>
      <c r="H52" s="22">
        <f>'[1]07.25'!C52</f>
        <v>0</v>
      </c>
      <c r="I52" s="22">
        <f>'[1]08.25'!C52</f>
        <v>0</v>
      </c>
      <c r="J52" s="22">
        <f>'[1]09.25'!B52</f>
        <v>0</v>
      </c>
      <c r="K52" s="22"/>
      <c r="L52" s="22"/>
      <c r="M52" s="23"/>
      <c r="N52" s="24">
        <f>SUM(B52:M52)</f>
        <v>1680.91</v>
      </c>
      <c r="O52" s="20">
        <v>31</v>
      </c>
    </row>
    <row r="53" spans="1:15" ht="12" customHeight="1" thickBot="1" x14ac:dyDescent="0.25">
      <c r="A53" s="27" t="s">
        <v>70</v>
      </c>
      <c r="B53" s="23">
        <f>'[1]01.25'!B53</f>
        <v>0</v>
      </c>
      <c r="C53" s="23">
        <f>'[2]02.24'!B53</f>
        <v>0</v>
      </c>
      <c r="D53" s="23">
        <f>'[1]03.25'!B53</f>
        <v>0</v>
      </c>
      <c r="E53" s="23">
        <f>'[1]04.25'!B53</f>
        <v>0</v>
      </c>
      <c r="F53" s="23">
        <f>'[1]05.25'!B53</f>
        <v>0</v>
      </c>
      <c r="G53" s="23">
        <f>'[1]06.25'!B53</f>
        <v>0</v>
      </c>
      <c r="H53" s="22">
        <f>'[1]07.25'!B53</f>
        <v>0</v>
      </c>
      <c r="I53" s="22">
        <f>'[1]08.25'!C53</f>
        <v>0</v>
      </c>
      <c r="J53" s="23"/>
      <c r="K53" s="23"/>
      <c r="L53" s="23"/>
      <c r="M53" s="23"/>
      <c r="N53" s="24">
        <f t="shared" ref="N53:N60" si="18">SUM(B53:M53)</f>
        <v>0</v>
      </c>
      <c r="O53" s="20">
        <v>32</v>
      </c>
    </row>
    <row r="54" spans="1:15" ht="12" customHeight="1" thickBot="1" x14ac:dyDescent="0.25">
      <c r="A54" s="27" t="s">
        <v>71</v>
      </c>
      <c r="B54" s="23">
        <f>'[1]01.25'!B54</f>
        <v>0</v>
      </c>
      <c r="C54" s="23">
        <f>'[2]02.24'!B54</f>
        <v>0</v>
      </c>
      <c r="D54" s="23">
        <f>'[1]03.25'!B54</f>
        <v>0</v>
      </c>
      <c r="E54" s="23">
        <f>'[1]04.25'!B54</f>
        <v>0</v>
      </c>
      <c r="F54" s="23">
        <f>'[1]05.25'!B54</f>
        <v>0</v>
      </c>
      <c r="G54" s="23">
        <f>'[1]06.25'!B54</f>
        <v>0</v>
      </c>
      <c r="H54" s="22">
        <f>'[1]07.25'!B54</f>
        <v>0</v>
      </c>
      <c r="I54" s="22">
        <f>'[1]08.25'!C54</f>
        <v>0</v>
      </c>
      <c r="J54" s="23"/>
      <c r="K54" s="23"/>
      <c r="L54" s="23"/>
      <c r="M54" s="23"/>
      <c r="N54" s="24">
        <f t="shared" si="18"/>
        <v>0</v>
      </c>
      <c r="O54" s="20">
        <v>33</v>
      </c>
    </row>
    <row r="55" spans="1:15" ht="12" customHeight="1" thickBot="1" x14ac:dyDescent="0.25">
      <c r="A55" s="21" t="s">
        <v>72</v>
      </c>
      <c r="B55" s="22">
        <f>'[1]01.25'!C55</f>
        <v>4367.57</v>
      </c>
      <c r="C55" s="23">
        <f>'[1]02.25'!B55</f>
        <v>11555.74</v>
      </c>
      <c r="D55" s="22">
        <f>'[1]03.25'!C55</f>
        <v>7260.88</v>
      </c>
      <c r="E55" s="22">
        <f>'[1]04.25'!C55</f>
        <v>15606.419999999998</v>
      </c>
      <c r="F55" s="22">
        <f>'[1]05.25'!C55</f>
        <v>8199.2900000000009</v>
      </c>
      <c r="G55" s="22">
        <f>'[1]06.25'!C55</f>
        <v>9375.14</v>
      </c>
      <c r="H55" s="22">
        <f>'[1]07.25'!C55</f>
        <v>6755.04</v>
      </c>
      <c r="I55" s="22">
        <f>'[1]08.25'!C55</f>
        <v>8046.07</v>
      </c>
      <c r="J55" s="22">
        <f>'[1]09.25'!C55</f>
        <v>7921.13</v>
      </c>
      <c r="K55" s="22">
        <f>'[1]10.25'!B55</f>
        <v>9212.84</v>
      </c>
      <c r="L55" s="22"/>
      <c r="M55" s="23"/>
      <c r="N55" s="24">
        <f t="shared" si="18"/>
        <v>88300.12</v>
      </c>
      <c r="O55" s="20">
        <v>34</v>
      </c>
    </row>
    <row r="56" spans="1:15" ht="12" customHeight="1" thickBot="1" x14ac:dyDescent="0.25">
      <c r="A56" s="21" t="s">
        <v>73</v>
      </c>
      <c r="B56" s="22">
        <f>'[1]01.25'!C56</f>
        <v>788.72</v>
      </c>
      <c r="C56" s="23">
        <f>'[1]02.25'!B56</f>
        <v>788.72</v>
      </c>
      <c r="D56" s="22">
        <f>'[1]03.25'!C56</f>
        <v>5901.42</v>
      </c>
      <c r="E56" s="22">
        <f>'[1]04.25'!C56</f>
        <v>788.72</v>
      </c>
      <c r="F56" s="22">
        <f>'[1]05.25'!C56</f>
        <v>788.72</v>
      </c>
      <c r="G56" s="22">
        <f>'[1]06.25'!C56</f>
        <v>788.72</v>
      </c>
      <c r="H56" s="22">
        <f>'[1]07.25'!C56</f>
        <v>814.43000000000006</v>
      </c>
      <c r="I56" s="22">
        <f>'[1]08.25'!C56</f>
        <v>1028.72</v>
      </c>
      <c r="J56" s="22">
        <f>'[1]09.25'!C56</f>
        <v>908.72</v>
      </c>
      <c r="K56" s="22">
        <f>'[1]10.25'!B56</f>
        <v>908.72</v>
      </c>
      <c r="L56" s="22"/>
      <c r="M56" s="23"/>
      <c r="N56" s="24">
        <f t="shared" si="18"/>
        <v>13505.609999999997</v>
      </c>
      <c r="O56" s="20">
        <v>35</v>
      </c>
    </row>
    <row r="57" spans="1:15" ht="12" customHeight="1" thickBot="1" x14ac:dyDescent="0.25">
      <c r="A57" s="21" t="s">
        <v>74</v>
      </c>
      <c r="B57" s="22">
        <f>'[1]01.25'!C57</f>
        <v>871.2</v>
      </c>
      <c r="C57" s="23">
        <f>'[1]02.25'!B57</f>
        <v>122.48</v>
      </c>
      <c r="D57" s="22">
        <f>'[1]03.25'!C57</f>
        <v>89.3</v>
      </c>
      <c r="E57" s="22">
        <f>'[1]04.25'!C57</f>
        <v>66.2</v>
      </c>
      <c r="F57" s="22">
        <f>'[1]05.25'!C57</f>
        <v>69.19</v>
      </c>
      <c r="G57" s="22">
        <f>'[1]06.25'!C57</f>
        <v>20.8</v>
      </c>
      <c r="H57" s="22">
        <f>'[1]07.25'!C57</f>
        <v>22.77</v>
      </c>
      <c r="I57" s="22">
        <f>'[1]08.25'!C57</f>
        <v>20.79</v>
      </c>
      <c r="J57" s="22">
        <f>'[1]09.25'!C57</f>
        <v>31.46</v>
      </c>
      <c r="K57" s="22">
        <f>'[1]10.25'!B57</f>
        <v>28.69</v>
      </c>
      <c r="L57" s="22"/>
      <c r="M57" s="23"/>
      <c r="N57" s="24">
        <f t="shared" si="18"/>
        <v>1342.88</v>
      </c>
      <c r="O57" s="20">
        <v>36</v>
      </c>
    </row>
    <row r="58" spans="1:15" ht="12" customHeight="1" thickBot="1" x14ac:dyDescent="0.25">
      <c r="A58" s="21" t="s">
        <v>75</v>
      </c>
      <c r="B58" s="23"/>
      <c r="C58" s="23"/>
      <c r="D58" s="23">
        <f>'[1]03.25'!B58</f>
        <v>0</v>
      </c>
      <c r="E58" s="23">
        <f>'[1]04.25'!B58</f>
        <v>0</v>
      </c>
      <c r="F58" s="23">
        <f>'[1]05.25'!B58</f>
        <v>0</v>
      </c>
      <c r="G58" s="23">
        <f>'[1]06.25'!B58</f>
        <v>0</v>
      </c>
      <c r="H58" s="22">
        <f>'[1]07.25'!B58</f>
        <v>0</v>
      </c>
      <c r="I58" s="22">
        <f>'[1]08.25'!C58</f>
        <v>0</v>
      </c>
      <c r="J58" s="23"/>
      <c r="K58" s="23"/>
      <c r="L58" s="23"/>
      <c r="M58" s="23"/>
      <c r="N58" s="24">
        <f t="shared" si="18"/>
        <v>0</v>
      </c>
      <c r="O58" s="20">
        <v>37</v>
      </c>
    </row>
    <row r="59" spans="1:15" ht="12" customHeight="1" thickBot="1" x14ac:dyDescent="0.25">
      <c r="A59" s="21" t="s">
        <v>76</v>
      </c>
      <c r="B59" s="23"/>
      <c r="C59" s="23"/>
      <c r="D59" s="23">
        <f>'[1]03.25'!B59</f>
        <v>0</v>
      </c>
      <c r="E59" s="23">
        <f>'[1]04.25'!B59</f>
        <v>0</v>
      </c>
      <c r="F59" s="23">
        <f>'[1]05.25'!B59</f>
        <v>0</v>
      </c>
      <c r="G59" s="23">
        <f>'[1]06.25'!B59</f>
        <v>0</v>
      </c>
      <c r="H59" s="22">
        <f>'[1]07.25'!B59</f>
        <v>0</v>
      </c>
      <c r="I59" s="22">
        <f>'[1]08.25'!C59</f>
        <v>0</v>
      </c>
      <c r="J59" s="23"/>
      <c r="K59" s="23"/>
      <c r="L59" s="23"/>
      <c r="M59" s="23"/>
      <c r="N59" s="24">
        <f t="shared" si="18"/>
        <v>0</v>
      </c>
      <c r="O59" s="20">
        <v>38</v>
      </c>
    </row>
    <row r="60" spans="1:15" ht="12" customHeight="1" thickBot="1" x14ac:dyDescent="0.25">
      <c r="A60" s="21" t="s">
        <v>77</v>
      </c>
      <c r="B60" s="22">
        <f>'[1]01.25'!C60</f>
        <v>959844.65999999992</v>
      </c>
      <c r="C60" s="23">
        <f>'[1]02.25'!B60</f>
        <v>1053026.51</v>
      </c>
      <c r="D60" s="22">
        <f>'[1]03.25'!C60</f>
        <v>951968.48</v>
      </c>
      <c r="E60" s="22">
        <f>'[1]04.25'!C60</f>
        <v>1604163.84</v>
      </c>
      <c r="F60" s="22">
        <f>'[1]05.25'!C60</f>
        <v>1079250.26</v>
      </c>
      <c r="G60" s="22">
        <f>'[1]06.25'!C60</f>
        <v>1251570.1399999999</v>
      </c>
      <c r="H60" s="22">
        <f>'[1]07.25'!C60</f>
        <v>1367675.56</v>
      </c>
      <c r="I60" s="22">
        <f>'[1]08.25'!C60</f>
        <v>1324411.6400000001</v>
      </c>
      <c r="J60" s="22">
        <f>'[1]09.25'!C60</f>
        <v>1445066.58</v>
      </c>
      <c r="K60" s="22">
        <f>'[1]10.25'!B60</f>
        <v>1377409.77</v>
      </c>
      <c r="L60" s="22"/>
      <c r="M60" s="23"/>
      <c r="N60" s="24">
        <f t="shared" si="18"/>
        <v>12414387.439999999</v>
      </c>
      <c r="O60" s="20">
        <v>39</v>
      </c>
    </row>
    <row r="61" spans="1:15" ht="12" customHeight="1" thickBot="1" x14ac:dyDescent="0.25">
      <c r="A61" s="25" t="s">
        <v>78</v>
      </c>
      <c r="B61" s="24">
        <f t="shared" ref="B61:M61" si="19">B30+B42+B47+B51+B55+B56+B57+B60</f>
        <v>2312147.4299999997</v>
      </c>
      <c r="C61" s="24">
        <f t="shared" si="19"/>
        <v>2430631.7599999998</v>
      </c>
      <c r="D61" s="24">
        <f t="shared" si="19"/>
        <v>2306241.84</v>
      </c>
      <c r="E61" s="24">
        <f t="shared" si="19"/>
        <v>3122481.4699999997</v>
      </c>
      <c r="F61" s="24">
        <f t="shared" si="19"/>
        <v>2530369.42</v>
      </c>
      <c r="G61" s="24">
        <f t="shared" si="19"/>
        <v>2925107.6899999995</v>
      </c>
      <c r="H61" s="24">
        <f>H30+H42+H47+H51+H55+H56+H57+H60</f>
        <v>3027277.1900000004</v>
      </c>
      <c r="I61" s="24">
        <f>I30+I42+I47+I51+I55+I56+I57+I60</f>
        <v>2886010.87</v>
      </c>
      <c r="J61" s="24">
        <f t="shared" si="19"/>
        <v>3063633.9299999997</v>
      </c>
      <c r="K61" s="24">
        <f>K30+K42+K47+K51+K55+K56+K57+K60</f>
        <v>3195552.14</v>
      </c>
      <c r="L61" s="24">
        <f t="shared" si="19"/>
        <v>0</v>
      </c>
      <c r="M61" s="24">
        <f t="shared" si="19"/>
        <v>0</v>
      </c>
      <c r="N61" s="24">
        <f>N30+N42+N47+N51+N55+N56+N57+N60</f>
        <v>27799453.739999995</v>
      </c>
      <c r="O61" s="20"/>
    </row>
    <row r="62" spans="1:15" ht="12" customHeight="1" thickBot="1" x14ac:dyDescent="0.25">
      <c r="A62" s="17" t="s">
        <v>79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20"/>
    </row>
    <row r="63" spans="1:15" ht="12" customHeight="1" thickBot="1" x14ac:dyDescent="0.25">
      <c r="A63" s="21" t="s">
        <v>80</v>
      </c>
      <c r="B63" s="23">
        <f>'[2]01.24'!B63</f>
        <v>0</v>
      </c>
      <c r="C63" s="23"/>
      <c r="D63" s="23"/>
      <c r="E63" s="23"/>
      <c r="F63" s="23"/>
      <c r="G63" s="23"/>
      <c r="H63" s="23"/>
      <c r="I63" s="22"/>
      <c r="J63" s="22"/>
      <c r="K63" s="22"/>
      <c r="L63" s="23"/>
      <c r="M63" s="23"/>
      <c r="N63" s="24">
        <f>SUM(B63:M63)</f>
        <v>0</v>
      </c>
      <c r="O63" s="20">
        <v>40</v>
      </c>
    </row>
    <row r="64" spans="1:15" ht="12" customHeight="1" thickBot="1" x14ac:dyDescent="0.25">
      <c r="A64" s="21" t="s">
        <v>81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4">
        <f>SUM(B64:M64)</f>
        <v>0</v>
      </c>
      <c r="O64" s="20">
        <v>41</v>
      </c>
    </row>
    <row r="65" spans="1:15" ht="12" customHeight="1" thickBot="1" x14ac:dyDescent="0.25">
      <c r="A65" s="21" t="s">
        <v>82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4">
        <f>SUM(B65:M65)</f>
        <v>0</v>
      </c>
      <c r="O65" s="20">
        <v>42</v>
      </c>
    </row>
    <row r="66" spans="1:15" ht="12" customHeight="1" thickBot="1" x14ac:dyDescent="0.25">
      <c r="A66" s="21" t="s">
        <v>83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4">
        <f>SUM(B66:M66)</f>
        <v>0</v>
      </c>
      <c r="O66" s="20">
        <v>43</v>
      </c>
    </row>
    <row r="67" spans="1:15" ht="12" customHeight="1" thickBot="1" x14ac:dyDescent="0.25">
      <c r="A67" s="25" t="s">
        <v>84</v>
      </c>
      <c r="B67" s="24">
        <f t="shared" ref="B67:M67" si="20">SUM(B63:B66)</f>
        <v>0</v>
      </c>
      <c r="C67" s="24">
        <f t="shared" si="20"/>
        <v>0</v>
      </c>
      <c r="D67" s="24">
        <f t="shared" si="20"/>
        <v>0</v>
      </c>
      <c r="E67" s="24">
        <f t="shared" si="20"/>
        <v>0</v>
      </c>
      <c r="F67" s="24">
        <f t="shared" si="20"/>
        <v>0</v>
      </c>
      <c r="G67" s="24">
        <f t="shared" si="20"/>
        <v>0</v>
      </c>
      <c r="H67" s="24">
        <f t="shared" si="20"/>
        <v>0</v>
      </c>
      <c r="I67" s="24">
        <f t="shared" si="20"/>
        <v>0</v>
      </c>
      <c r="J67" s="24">
        <f t="shared" si="20"/>
        <v>0</v>
      </c>
      <c r="K67" s="24">
        <f t="shared" si="20"/>
        <v>0</v>
      </c>
      <c r="L67" s="24">
        <f t="shared" si="20"/>
        <v>0</v>
      </c>
      <c r="M67" s="24">
        <f t="shared" si="20"/>
        <v>0</v>
      </c>
      <c r="N67" s="24">
        <f>SUM(B67:M67)</f>
        <v>0</v>
      </c>
      <c r="O67" s="20"/>
    </row>
    <row r="68" spans="1:15" ht="12" customHeight="1" thickBot="1" x14ac:dyDescent="0.25">
      <c r="A68" s="25" t="s">
        <v>85</v>
      </c>
      <c r="B68" s="24">
        <f t="shared" ref="B68:M68" si="21">B61+B67</f>
        <v>2312147.4299999997</v>
      </c>
      <c r="C68" s="24">
        <f t="shared" si="21"/>
        <v>2430631.7599999998</v>
      </c>
      <c r="D68" s="24">
        <f t="shared" si="21"/>
        <v>2306241.84</v>
      </c>
      <c r="E68" s="24">
        <f t="shared" si="21"/>
        <v>3122481.4699999997</v>
      </c>
      <c r="F68" s="24">
        <f t="shared" si="21"/>
        <v>2530369.42</v>
      </c>
      <c r="G68" s="24">
        <f t="shared" si="21"/>
        <v>2925107.6899999995</v>
      </c>
      <c r="H68" s="24">
        <f t="shared" si="21"/>
        <v>3027277.1900000004</v>
      </c>
      <c r="I68" s="24">
        <f>I61+I67</f>
        <v>2886010.87</v>
      </c>
      <c r="J68" s="24">
        <f t="shared" si="21"/>
        <v>3063633.9299999997</v>
      </c>
      <c r="K68" s="24">
        <f t="shared" si="21"/>
        <v>3195552.14</v>
      </c>
      <c r="L68" s="24">
        <f t="shared" si="21"/>
        <v>0</v>
      </c>
      <c r="M68" s="24">
        <f t="shared" si="21"/>
        <v>0</v>
      </c>
      <c r="N68" s="24">
        <f>N61+N67</f>
        <v>27799453.739999995</v>
      </c>
      <c r="O68" s="20"/>
    </row>
    <row r="69" spans="1:15" ht="12" customHeight="1" thickBot="1" x14ac:dyDescent="0.25">
      <c r="A69" s="25" t="s">
        <v>86</v>
      </c>
      <c r="B69" s="24">
        <f t="shared" ref="B69:M69" si="22">B28-B68</f>
        <v>3484048.8600000003</v>
      </c>
      <c r="C69" s="24">
        <f t="shared" si="22"/>
        <v>844756.08000000007</v>
      </c>
      <c r="D69" s="24">
        <f t="shared" si="22"/>
        <v>1325249.1000000001</v>
      </c>
      <c r="E69" s="24">
        <f t="shared" si="22"/>
        <v>449401.95999999996</v>
      </c>
      <c r="F69" s="24">
        <f t="shared" si="22"/>
        <v>69487.620000000112</v>
      </c>
      <c r="G69" s="24">
        <f t="shared" si="22"/>
        <v>672812.31000000052</v>
      </c>
      <c r="H69" s="24">
        <f t="shared" si="22"/>
        <v>529263.69999999972</v>
      </c>
      <c r="I69" s="24">
        <f>I28-I68</f>
        <v>848416.23999999976</v>
      </c>
      <c r="J69" s="24">
        <f t="shared" si="22"/>
        <v>1037272.4900000007</v>
      </c>
      <c r="K69" s="24">
        <f>K28-K68</f>
        <v>807933.29</v>
      </c>
      <c r="L69" s="26">
        <f t="shared" si="22"/>
        <v>0</v>
      </c>
      <c r="M69" s="24">
        <f t="shared" si="22"/>
        <v>0</v>
      </c>
      <c r="N69" s="24">
        <f>N28-N68</f>
        <v>10068641.650000013</v>
      </c>
      <c r="O69" s="20"/>
    </row>
    <row r="70" spans="1:15" ht="12" customHeight="1" x14ac:dyDescent="0.2">
      <c r="A70" s="2"/>
      <c r="G70" s="30"/>
      <c r="H70" s="30"/>
      <c r="I70" s="30"/>
      <c r="J70" s="30"/>
      <c r="K70" s="30"/>
      <c r="L70" s="30"/>
      <c r="N70" s="5">
        <f>N69-R5</f>
        <v>0</v>
      </c>
    </row>
    <row r="72" spans="1:15" x14ac:dyDescent="0.2">
      <c r="A72" s="31"/>
      <c r="B72" s="31"/>
      <c r="C72" s="32"/>
      <c r="D72" s="32"/>
      <c r="E72" s="32"/>
      <c r="F72" s="32"/>
      <c r="G72" s="32"/>
    </row>
    <row r="76" spans="1:15" ht="12" thickBot="1" x14ac:dyDescent="0.25">
      <c r="A76" s="33" t="s">
        <v>87</v>
      </c>
      <c r="B76" s="33" t="s">
        <v>88</v>
      </c>
      <c r="C76" s="34" t="s">
        <v>89</v>
      </c>
      <c r="D76" s="34" t="s">
        <v>90</v>
      </c>
      <c r="E76" s="34" t="s">
        <v>91</v>
      </c>
      <c r="F76" s="34" t="s">
        <v>92</v>
      </c>
      <c r="G76" s="34" t="s">
        <v>93</v>
      </c>
    </row>
    <row r="77" spans="1:15" ht="12" thickTop="1" x14ac:dyDescent="0.2">
      <c r="A77" s="35" t="s">
        <v>94</v>
      </c>
      <c r="B77" s="36" t="s">
        <v>95</v>
      </c>
      <c r="C77" s="4" t="s">
        <v>96</v>
      </c>
      <c r="D77" s="4">
        <v>145592839.06999999</v>
      </c>
      <c r="E77" s="4">
        <v>139172315.25999999</v>
      </c>
      <c r="F77" s="4" t="s">
        <v>97</v>
      </c>
      <c r="G77" s="4" t="s">
        <v>98</v>
      </c>
    </row>
    <row r="78" spans="1:15" x14ac:dyDescent="0.2">
      <c r="A78" s="35" t="s">
        <v>99</v>
      </c>
      <c r="B78" s="36" t="s">
        <v>100</v>
      </c>
      <c r="C78" s="4" t="s">
        <v>96</v>
      </c>
      <c r="D78" s="4">
        <v>145592839.06999999</v>
      </c>
      <c r="E78" s="4">
        <v>139172315.25999999</v>
      </c>
      <c r="F78" s="4" t="s">
        <v>97</v>
      </c>
      <c r="G78" s="4" t="s">
        <v>98</v>
      </c>
    </row>
    <row r="79" spans="1:15" x14ac:dyDescent="0.2">
      <c r="A79" s="35" t="s">
        <v>101</v>
      </c>
      <c r="B79" s="36" t="s">
        <v>102</v>
      </c>
      <c r="C79" s="4" t="s">
        <v>103</v>
      </c>
      <c r="D79" s="4">
        <v>97394001.480000004</v>
      </c>
      <c r="E79" s="4">
        <v>91343288.439999998</v>
      </c>
      <c r="F79" s="4" t="s">
        <v>104</v>
      </c>
      <c r="G79" s="4" t="s">
        <v>105</v>
      </c>
    </row>
    <row r="80" spans="1:15" x14ac:dyDescent="0.2">
      <c r="A80" s="35" t="s">
        <v>106</v>
      </c>
      <c r="B80" s="36" t="s">
        <v>107</v>
      </c>
      <c r="C80" s="4" t="s">
        <v>108</v>
      </c>
      <c r="D80" s="4">
        <v>4504.22</v>
      </c>
      <c r="E80" s="4">
        <v>5006.7</v>
      </c>
      <c r="F80" s="4" t="s">
        <v>109</v>
      </c>
      <c r="G80" s="4" t="s">
        <v>110</v>
      </c>
    </row>
    <row r="81" spans="1:7" x14ac:dyDescent="0.2">
      <c r="A81" s="35" t="s">
        <v>111</v>
      </c>
      <c r="B81" s="36" t="s">
        <v>112</v>
      </c>
      <c r="C81" s="4" t="s">
        <v>108</v>
      </c>
      <c r="D81" s="4">
        <v>4504.22</v>
      </c>
      <c r="E81" s="4">
        <v>5006.7</v>
      </c>
      <c r="F81" s="4" t="s">
        <v>109</v>
      </c>
      <c r="G81" s="4" t="s">
        <v>110</v>
      </c>
    </row>
    <row r="82" spans="1:7" x14ac:dyDescent="0.2">
      <c r="A82" s="35" t="s">
        <v>113</v>
      </c>
      <c r="B82" s="36" t="s">
        <v>114</v>
      </c>
      <c r="C82" s="4" t="s">
        <v>115</v>
      </c>
      <c r="D82" s="4">
        <v>59924650.600000001</v>
      </c>
      <c r="E82" s="4">
        <v>63538530.920000002</v>
      </c>
      <c r="F82" s="4" t="s">
        <v>116</v>
      </c>
      <c r="G82" s="4" t="s">
        <v>117</v>
      </c>
    </row>
    <row r="83" spans="1:7" x14ac:dyDescent="0.2">
      <c r="A83" s="35" t="s">
        <v>118</v>
      </c>
      <c r="B83" s="36" t="s">
        <v>119</v>
      </c>
      <c r="C83" s="4" t="s">
        <v>117</v>
      </c>
      <c r="D83" s="4">
        <v>2951644.51</v>
      </c>
      <c r="E83" s="4">
        <v>2951644.51</v>
      </c>
      <c r="F83" s="4" t="s">
        <v>117</v>
      </c>
      <c r="G83" s="4" t="s">
        <v>117</v>
      </c>
    </row>
    <row r="84" spans="1:7" x14ac:dyDescent="0.2">
      <c r="A84" s="35" t="s">
        <v>120</v>
      </c>
      <c r="B84" s="36" t="s">
        <v>121</v>
      </c>
      <c r="C84" s="4" t="s">
        <v>115</v>
      </c>
      <c r="D84" s="4">
        <v>56973006.090000004</v>
      </c>
      <c r="E84" s="4">
        <v>60586886.409999996</v>
      </c>
      <c r="F84" s="4" t="s">
        <v>116</v>
      </c>
      <c r="G84" s="4" t="s">
        <v>117</v>
      </c>
    </row>
    <row r="85" spans="1:7" x14ac:dyDescent="0.2">
      <c r="A85" s="35" t="s">
        <v>122</v>
      </c>
      <c r="B85" s="36" t="s">
        <v>123</v>
      </c>
      <c r="C85" s="4" t="s">
        <v>124</v>
      </c>
      <c r="D85" s="4">
        <v>37464846.659999996</v>
      </c>
      <c r="E85" s="4">
        <v>27799750.82</v>
      </c>
      <c r="F85" s="4" t="s">
        <v>125</v>
      </c>
      <c r="G85" s="4" t="s">
        <v>126</v>
      </c>
    </row>
    <row r="86" spans="1:7" x14ac:dyDescent="0.2">
      <c r="A86" s="35" t="s">
        <v>127</v>
      </c>
      <c r="B86" s="36" t="s">
        <v>119</v>
      </c>
      <c r="C86" s="4" t="s">
        <v>124</v>
      </c>
      <c r="D86" s="4">
        <v>337776.21</v>
      </c>
      <c r="E86" s="4">
        <v>2731582.6</v>
      </c>
      <c r="F86" s="4" t="s">
        <v>128</v>
      </c>
      <c r="G86" s="4" t="s">
        <v>117</v>
      </c>
    </row>
    <row r="87" spans="1:7" x14ac:dyDescent="0.2">
      <c r="A87" s="35" t="s">
        <v>129</v>
      </c>
      <c r="B87" s="36" t="s">
        <v>121</v>
      </c>
      <c r="C87" s="4" t="s">
        <v>117</v>
      </c>
      <c r="D87" s="4">
        <v>37127070.450000003</v>
      </c>
      <c r="E87" s="4">
        <v>25068168.219999999</v>
      </c>
      <c r="F87" s="4" t="s">
        <v>126</v>
      </c>
      <c r="G87" s="4" t="s">
        <v>126</v>
      </c>
    </row>
    <row r="88" spans="1:7" x14ac:dyDescent="0.2">
      <c r="A88" s="35" t="s">
        <v>130</v>
      </c>
      <c r="B88" s="36" t="s">
        <v>131</v>
      </c>
      <c r="C88" s="4" t="s">
        <v>132</v>
      </c>
      <c r="D88" s="4">
        <v>48198837.590000004</v>
      </c>
      <c r="E88" s="4">
        <v>47829026.82</v>
      </c>
      <c r="F88" s="4" t="s">
        <v>133</v>
      </c>
      <c r="G88" s="4" t="s">
        <v>134</v>
      </c>
    </row>
    <row r="89" spans="1:7" x14ac:dyDescent="0.2">
      <c r="A89" s="35" t="s">
        <v>135</v>
      </c>
      <c r="B89" s="36" t="s">
        <v>136</v>
      </c>
      <c r="C89" s="4" t="s">
        <v>137</v>
      </c>
      <c r="D89" s="4">
        <v>37239479.659999996</v>
      </c>
      <c r="E89" s="4">
        <v>37089389.539999999</v>
      </c>
      <c r="F89" s="4" t="s">
        <v>138</v>
      </c>
      <c r="G89" s="4" t="s">
        <v>139</v>
      </c>
    </row>
    <row r="90" spans="1:7" x14ac:dyDescent="0.2">
      <c r="A90" s="35" t="s">
        <v>140</v>
      </c>
      <c r="B90" s="36" t="s">
        <v>141</v>
      </c>
      <c r="C90" s="4" t="s">
        <v>137</v>
      </c>
      <c r="D90" s="4">
        <v>37239479.659999996</v>
      </c>
      <c r="E90" s="4">
        <v>37089389.539999999</v>
      </c>
      <c r="F90" s="4" t="s">
        <v>138</v>
      </c>
      <c r="G90" s="4" t="s">
        <v>139</v>
      </c>
    </row>
    <row r="91" spans="1:7" x14ac:dyDescent="0.2">
      <c r="A91" s="35" t="s">
        <v>142</v>
      </c>
      <c r="B91" s="36" t="s">
        <v>143</v>
      </c>
      <c r="C91" s="4" t="s">
        <v>144</v>
      </c>
      <c r="D91" s="4">
        <v>9392035.75</v>
      </c>
      <c r="E91" s="4">
        <v>9278801.2699999996</v>
      </c>
      <c r="F91" s="4" t="s">
        <v>145</v>
      </c>
      <c r="G91" s="4" t="s">
        <v>146</v>
      </c>
    </row>
    <row r="92" spans="1:7" x14ac:dyDescent="0.2">
      <c r="A92" s="35" t="s">
        <v>147</v>
      </c>
      <c r="B92" s="36" t="s">
        <v>148</v>
      </c>
      <c r="C92" s="4" t="s">
        <v>149</v>
      </c>
      <c r="D92" s="4">
        <v>3738765.42</v>
      </c>
      <c r="E92" s="4">
        <v>3698711.21</v>
      </c>
      <c r="F92" s="4" t="s">
        <v>150</v>
      </c>
      <c r="G92" s="4" t="s">
        <v>151</v>
      </c>
    </row>
    <row r="93" spans="1:7" x14ac:dyDescent="0.2">
      <c r="A93" s="35" t="s">
        <v>152</v>
      </c>
      <c r="B93" s="36" t="s">
        <v>153</v>
      </c>
      <c r="C93" s="4" t="s">
        <v>154</v>
      </c>
      <c r="D93" s="4">
        <v>53297.22</v>
      </c>
      <c r="E93" s="4">
        <v>52220.83</v>
      </c>
      <c r="F93" s="4" t="s">
        <v>155</v>
      </c>
      <c r="G93" s="4" t="s">
        <v>156</v>
      </c>
    </row>
    <row r="94" spans="1:7" x14ac:dyDescent="0.2">
      <c r="A94" s="35" t="s">
        <v>157</v>
      </c>
      <c r="B94" s="36" t="s">
        <v>158</v>
      </c>
      <c r="C94" s="4" t="s">
        <v>159</v>
      </c>
      <c r="D94" s="4">
        <v>237608.77</v>
      </c>
      <c r="E94" s="4">
        <v>235884.67</v>
      </c>
      <c r="F94" s="4" t="s">
        <v>160</v>
      </c>
      <c r="G94" s="4" t="s">
        <v>161</v>
      </c>
    </row>
    <row r="95" spans="1:7" x14ac:dyDescent="0.2">
      <c r="A95" s="35" t="s">
        <v>162</v>
      </c>
      <c r="B95" s="36" t="s">
        <v>163</v>
      </c>
      <c r="C95" s="4" t="s">
        <v>164</v>
      </c>
      <c r="D95" s="4">
        <v>41267.31</v>
      </c>
      <c r="E95" s="4">
        <v>40443.56</v>
      </c>
      <c r="F95" s="4" t="s">
        <v>165</v>
      </c>
      <c r="G95" s="4" t="s">
        <v>166</v>
      </c>
    </row>
    <row r="96" spans="1:7" x14ac:dyDescent="0.2">
      <c r="A96" s="35" t="s">
        <v>167</v>
      </c>
      <c r="B96" s="36" t="s">
        <v>168</v>
      </c>
      <c r="C96" s="4" t="s">
        <v>169</v>
      </c>
      <c r="D96" s="4">
        <v>628</v>
      </c>
      <c r="E96" s="4">
        <v>1256</v>
      </c>
      <c r="F96" s="4" t="s">
        <v>170</v>
      </c>
      <c r="G96" s="4" t="s">
        <v>171</v>
      </c>
    </row>
    <row r="97" spans="1:7" x14ac:dyDescent="0.2">
      <c r="A97" s="35" t="s">
        <v>172</v>
      </c>
      <c r="B97" s="36" t="s">
        <v>173</v>
      </c>
      <c r="C97" s="4" t="s">
        <v>174</v>
      </c>
      <c r="D97" s="4">
        <v>31492.880000000001</v>
      </c>
      <c r="E97" s="4">
        <v>31537.23</v>
      </c>
      <c r="F97" s="4" t="s">
        <v>175</v>
      </c>
      <c r="G97" s="4" t="s">
        <v>176</v>
      </c>
    </row>
    <row r="98" spans="1:7" x14ac:dyDescent="0.2">
      <c r="A98" s="35" t="s">
        <v>177</v>
      </c>
      <c r="B98" s="36" t="s">
        <v>178</v>
      </c>
      <c r="C98" s="4" t="s">
        <v>179</v>
      </c>
      <c r="D98" s="4">
        <v>106839.33</v>
      </c>
      <c r="E98" s="4">
        <v>114889.64</v>
      </c>
      <c r="F98" s="4" t="s">
        <v>180</v>
      </c>
      <c r="G98" s="4" t="s">
        <v>181</v>
      </c>
    </row>
    <row r="99" spans="1:7" x14ac:dyDescent="0.2">
      <c r="A99" s="35" t="s">
        <v>182</v>
      </c>
      <c r="B99" s="36" t="s">
        <v>183</v>
      </c>
      <c r="C99" s="4" t="s">
        <v>117</v>
      </c>
      <c r="D99" s="4">
        <v>1025319.96</v>
      </c>
      <c r="E99" s="4">
        <v>1025319.96</v>
      </c>
      <c r="F99" s="4" t="s">
        <v>117</v>
      </c>
      <c r="G99" s="4" t="s">
        <v>117</v>
      </c>
    </row>
    <row r="100" spans="1:7" x14ac:dyDescent="0.2">
      <c r="A100" s="35" t="s">
        <v>184</v>
      </c>
      <c r="B100" s="36" t="s">
        <v>185</v>
      </c>
      <c r="C100" s="4" t="s">
        <v>186</v>
      </c>
      <c r="D100" s="4">
        <v>24342.799999999999</v>
      </c>
      <c r="E100" s="4">
        <v>24182.9</v>
      </c>
      <c r="F100" s="4" t="s">
        <v>187</v>
      </c>
      <c r="G100" s="4" t="s">
        <v>188</v>
      </c>
    </row>
    <row r="101" spans="1:7" x14ac:dyDescent="0.2">
      <c r="A101" s="35" t="s">
        <v>189</v>
      </c>
      <c r="B101" s="36" t="s">
        <v>190</v>
      </c>
      <c r="C101" s="4" t="s">
        <v>191</v>
      </c>
      <c r="D101" s="4">
        <v>2515469.4300000002</v>
      </c>
      <c r="E101" s="4">
        <v>2437350.64</v>
      </c>
      <c r="F101" s="4" t="s">
        <v>192</v>
      </c>
      <c r="G101" s="4" t="s">
        <v>193</v>
      </c>
    </row>
    <row r="102" spans="1:7" x14ac:dyDescent="0.2">
      <c r="A102" s="35" t="s">
        <v>194</v>
      </c>
      <c r="B102" s="36" t="s">
        <v>195</v>
      </c>
      <c r="C102" s="4" t="s">
        <v>117</v>
      </c>
      <c r="D102" s="4">
        <v>1613677.99</v>
      </c>
      <c r="E102" s="4">
        <v>1613677.99</v>
      </c>
      <c r="F102" s="4" t="s">
        <v>117</v>
      </c>
      <c r="G102" s="4" t="s">
        <v>117</v>
      </c>
    </row>
    <row r="103" spans="1:7" x14ac:dyDescent="0.2">
      <c r="A103" s="35" t="s">
        <v>196</v>
      </c>
      <c r="B103" s="36" t="s">
        <v>197</v>
      </c>
      <c r="C103" s="4" t="s">
        <v>117</v>
      </c>
      <c r="D103" s="4">
        <v>3216.17</v>
      </c>
      <c r="E103" s="4">
        <v>3216.17</v>
      </c>
      <c r="F103" s="4" t="s">
        <v>117</v>
      </c>
      <c r="G103" s="4" t="s">
        <v>117</v>
      </c>
    </row>
    <row r="104" spans="1:7" x14ac:dyDescent="0.2">
      <c r="A104" s="35" t="s">
        <v>198</v>
      </c>
      <c r="B104" s="36" t="s">
        <v>199</v>
      </c>
      <c r="C104" s="4" t="s">
        <v>117</v>
      </c>
      <c r="D104" s="4">
        <v>110.47</v>
      </c>
      <c r="E104" s="4">
        <v>110.47</v>
      </c>
      <c r="F104" s="4" t="s">
        <v>117</v>
      </c>
      <c r="G104" s="4" t="s">
        <v>117</v>
      </c>
    </row>
    <row r="105" spans="1:7" x14ac:dyDescent="0.2">
      <c r="A105" s="35" t="s">
        <v>200</v>
      </c>
      <c r="B105" s="36" t="s">
        <v>201</v>
      </c>
      <c r="C105" s="4" t="s">
        <v>117</v>
      </c>
      <c r="D105" s="4">
        <v>1250290.81</v>
      </c>
      <c r="E105" s="4">
        <v>1192141.3899999999</v>
      </c>
      <c r="F105" s="4" t="s">
        <v>202</v>
      </c>
      <c r="G105" s="4" t="s">
        <v>202</v>
      </c>
    </row>
    <row r="106" spans="1:7" x14ac:dyDescent="0.2">
      <c r="A106" s="35" t="s">
        <v>203</v>
      </c>
      <c r="B106" s="36" t="s">
        <v>204</v>
      </c>
      <c r="C106" s="4" t="s">
        <v>117</v>
      </c>
      <c r="D106" s="4">
        <v>634777.56999999995</v>
      </c>
      <c r="E106" s="4">
        <v>634777.56999999995</v>
      </c>
      <c r="F106" s="4" t="s">
        <v>117</v>
      </c>
      <c r="G106" s="4" t="s">
        <v>117</v>
      </c>
    </row>
    <row r="107" spans="1:7" x14ac:dyDescent="0.2">
      <c r="A107" s="35" t="s">
        <v>205</v>
      </c>
      <c r="B107" s="36" t="s">
        <v>206</v>
      </c>
      <c r="C107" s="4" t="s">
        <v>117</v>
      </c>
      <c r="D107" s="4">
        <v>43641.919999999998</v>
      </c>
      <c r="E107" s="4">
        <v>43641.919999999998</v>
      </c>
      <c r="F107" s="4" t="s">
        <v>117</v>
      </c>
      <c r="G107" s="4" t="s">
        <v>117</v>
      </c>
    </row>
    <row r="108" spans="1:7" x14ac:dyDescent="0.2">
      <c r="A108" s="35" t="s">
        <v>207</v>
      </c>
      <c r="B108" s="36" t="s">
        <v>208</v>
      </c>
      <c r="C108" s="4" t="s">
        <v>117</v>
      </c>
      <c r="D108" s="4">
        <v>522698.25</v>
      </c>
      <c r="E108" s="4">
        <v>464548.83</v>
      </c>
      <c r="F108" s="4" t="s">
        <v>202</v>
      </c>
      <c r="G108" s="4" t="s">
        <v>202</v>
      </c>
    </row>
    <row r="109" spans="1:7" x14ac:dyDescent="0.2">
      <c r="A109" s="35" t="s">
        <v>209</v>
      </c>
      <c r="B109" s="36" t="s">
        <v>210</v>
      </c>
      <c r="C109" s="4" t="s">
        <v>117</v>
      </c>
      <c r="D109" s="4">
        <v>49173.07</v>
      </c>
      <c r="E109" s="4">
        <v>49173.07</v>
      </c>
      <c r="F109" s="4" t="s">
        <v>117</v>
      </c>
      <c r="G109" s="4" t="s">
        <v>117</v>
      </c>
    </row>
    <row r="110" spans="1:7" x14ac:dyDescent="0.2">
      <c r="A110" s="35" t="s">
        <v>211</v>
      </c>
      <c r="B110" s="36" t="s">
        <v>212</v>
      </c>
      <c r="C110" s="4" t="s">
        <v>117</v>
      </c>
      <c r="D110" s="4">
        <v>171530.62</v>
      </c>
      <c r="E110" s="4">
        <v>167153.39000000001</v>
      </c>
      <c r="F110" s="4" t="s">
        <v>213</v>
      </c>
      <c r="G110" s="4" t="s">
        <v>213</v>
      </c>
    </row>
    <row r="111" spans="1:7" x14ac:dyDescent="0.2">
      <c r="A111" s="35" t="s">
        <v>214</v>
      </c>
      <c r="B111" s="36" t="s">
        <v>215</v>
      </c>
      <c r="C111" s="4" t="s">
        <v>117</v>
      </c>
      <c r="D111" s="4">
        <v>171530.62</v>
      </c>
      <c r="E111" s="4">
        <v>167153.39000000001</v>
      </c>
      <c r="F111" s="4" t="s">
        <v>213</v>
      </c>
      <c r="G111" s="4" t="s">
        <v>213</v>
      </c>
    </row>
    <row r="112" spans="1:7" x14ac:dyDescent="0.2">
      <c r="A112" s="35" t="s">
        <v>216</v>
      </c>
      <c r="B112" s="36" t="s">
        <v>217</v>
      </c>
      <c r="C112" s="4" t="s">
        <v>117</v>
      </c>
      <c r="D112" s="4">
        <v>3361.81</v>
      </c>
      <c r="E112" s="4">
        <v>1742.45</v>
      </c>
      <c r="F112" s="4" t="s">
        <v>218</v>
      </c>
      <c r="G112" s="4" t="s">
        <v>218</v>
      </c>
    </row>
    <row r="113" spans="1:7" x14ac:dyDescent="0.2">
      <c r="A113" s="35" t="s">
        <v>219</v>
      </c>
      <c r="B113" s="36" t="s">
        <v>220</v>
      </c>
      <c r="C113" s="4" t="s">
        <v>117</v>
      </c>
      <c r="D113" s="4">
        <v>3361.81</v>
      </c>
      <c r="E113" s="4">
        <v>1742.45</v>
      </c>
      <c r="F113" s="4" t="s">
        <v>218</v>
      </c>
      <c r="G113" s="4" t="s">
        <v>218</v>
      </c>
    </row>
    <row r="114" spans="1:7" x14ac:dyDescent="0.2">
      <c r="A114" s="35" t="s">
        <v>221</v>
      </c>
      <c r="B114" s="36" t="s">
        <v>222</v>
      </c>
      <c r="C114" s="4" t="s">
        <v>223</v>
      </c>
      <c r="D114" s="4">
        <v>142138.94</v>
      </c>
      <c r="E114" s="4">
        <v>99798.78</v>
      </c>
      <c r="F114" s="4" t="s">
        <v>224</v>
      </c>
      <c r="G114" s="4" t="s">
        <v>225</v>
      </c>
    </row>
    <row r="115" spans="1:7" x14ac:dyDescent="0.2">
      <c r="A115" s="35" t="s">
        <v>226</v>
      </c>
      <c r="B115" s="36" t="s">
        <v>227</v>
      </c>
      <c r="C115" s="4" t="s">
        <v>117</v>
      </c>
      <c r="D115" s="4">
        <v>4194.7</v>
      </c>
      <c r="E115" s="4">
        <v>435.99</v>
      </c>
      <c r="F115" s="4" t="s">
        <v>228</v>
      </c>
      <c r="G115" s="4" t="s">
        <v>228</v>
      </c>
    </row>
    <row r="116" spans="1:7" x14ac:dyDescent="0.2">
      <c r="A116" s="35" t="s">
        <v>229</v>
      </c>
      <c r="B116" s="36" t="s">
        <v>230</v>
      </c>
      <c r="C116" s="4" t="s">
        <v>117</v>
      </c>
      <c r="D116" s="4">
        <v>9464.64</v>
      </c>
      <c r="E116" s="4">
        <v>7887.2</v>
      </c>
      <c r="F116" s="4" t="s">
        <v>231</v>
      </c>
      <c r="G116" s="4" t="s">
        <v>231</v>
      </c>
    </row>
    <row r="117" spans="1:7" x14ac:dyDescent="0.2">
      <c r="A117" s="35" t="s">
        <v>232</v>
      </c>
      <c r="B117" s="36" t="s">
        <v>233</v>
      </c>
      <c r="C117" s="4" t="s">
        <v>223</v>
      </c>
      <c r="D117" s="4">
        <v>128479.6</v>
      </c>
      <c r="E117" s="4">
        <v>91475.59</v>
      </c>
      <c r="F117" s="4" t="s">
        <v>234</v>
      </c>
      <c r="G117" s="4" t="s">
        <v>235</v>
      </c>
    </row>
    <row r="118" spans="1:7" x14ac:dyDescent="0.2">
      <c r="A118" s="35" t="s">
        <v>236</v>
      </c>
      <c r="B118" s="36" t="s">
        <v>237</v>
      </c>
      <c r="C118" s="4" t="s">
        <v>238</v>
      </c>
      <c r="D118" s="4">
        <v>37026961.689999998</v>
      </c>
      <c r="E118" s="4">
        <v>33378843.850000001</v>
      </c>
      <c r="F118" s="4" t="s">
        <v>239</v>
      </c>
      <c r="G118" s="4" t="s">
        <v>240</v>
      </c>
    </row>
    <row r="119" spans="1:7" x14ac:dyDescent="0.2">
      <c r="A119" s="35" t="s">
        <v>241</v>
      </c>
      <c r="B119" s="36" t="s">
        <v>242</v>
      </c>
      <c r="C119" s="4" t="s">
        <v>243</v>
      </c>
      <c r="D119" s="4">
        <v>37026961.689999998</v>
      </c>
      <c r="E119" s="4">
        <v>33378843.850000001</v>
      </c>
      <c r="F119" s="4" t="s">
        <v>239</v>
      </c>
      <c r="G119" s="4" t="s">
        <v>244</v>
      </c>
    </row>
    <row r="120" spans="1:7" x14ac:dyDescent="0.2">
      <c r="A120" s="35" t="s">
        <v>245</v>
      </c>
      <c r="B120" s="36" t="s">
        <v>242</v>
      </c>
      <c r="C120" s="4" t="s">
        <v>243</v>
      </c>
      <c r="D120" s="4">
        <v>37026961.689999998</v>
      </c>
      <c r="E120" s="4">
        <v>33378843.850000001</v>
      </c>
      <c r="F120" s="4" t="s">
        <v>239</v>
      </c>
      <c r="G120" s="4" t="s">
        <v>244</v>
      </c>
    </row>
    <row r="121" spans="1:7" x14ac:dyDescent="0.2">
      <c r="A121" s="35" t="s">
        <v>246</v>
      </c>
      <c r="B121" s="36" t="s">
        <v>247</v>
      </c>
      <c r="C121" s="4" t="s">
        <v>248</v>
      </c>
      <c r="D121" s="4">
        <v>9621565.0999999996</v>
      </c>
      <c r="E121" s="4">
        <v>9897463.4299999997</v>
      </c>
      <c r="F121" s="4" t="s">
        <v>249</v>
      </c>
      <c r="G121" s="4" t="s">
        <v>250</v>
      </c>
    </row>
    <row r="122" spans="1:7" x14ac:dyDescent="0.2">
      <c r="A122" s="35" t="s">
        <v>251</v>
      </c>
      <c r="B122" s="36" t="s">
        <v>252</v>
      </c>
      <c r="C122" s="4" t="s">
        <v>253</v>
      </c>
      <c r="D122" s="4">
        <v>540543.26</v>
      </c>
      <c r="E122" s="4">
        <v>517491.47</v>
      </c>
      <c r="F122" s="4" t="s">
        <v>254</v>
      </c>
      <c r="G122" s="4" t="s">
        <v>255</v>
      </c>
    </row>
    <row r="123" spans="1:7" x14ac:dyDescent="0.2">
      <c r="A123" s="35" t="s">
        <v>256</v>
      </c>
      <c r="B123" s="36" t="s">
        <v>257</v>
      </c>
      <c r="C123" s="4" t="s">
        <v>258</v>
      </c>
      <c r="D123" s="4">
        <v>651034.92000000004</v>
      </c>
      <c r="E123" s="4">
        <v>642445.32999999996</v>
      </c>
      <c r="F123" s="4" t="s">
        <v>259</v>
      </c>
      <c r="G123" s="4" t="s">
        <v>260</v>
      </c>
    </row>
    <row r="124" spans="1:7" x14ac:dyDescent="0.2">
      <c r="A124" s="35" t="s">
        <v>261</v>
      </c>
      <c r="B124" s="36" t="s">
        <v>262</v>
      </c>
      <c r="C124" s="4" t="s">
        <v>263</v>
      </c>
      <c r="D124" s="4">
        <v>99492.24</v>
      </c>
      <c r="E124" s="4">
        <v>83507.27</v>
      </c>
      <c r="F124" s="4" t="s">
        <v>264</v>
      </c>
      <c r="G124" s="4" t="s">
        <v>117</v>
      </c>
    </row>
    <row r="125" spans="1:7" x14ac:dyDescent="0.2">
      <c r="A125" s="35" t="s">
        <v>265</v>
      </c>
      <c r="B125" s="36" t="s">
        <v>266</v>
      </c>
      <c r="C125" s="4" t="s">
        <v>117</v>
      </c>
      <c r="D125" s="4">
        <v>57212.74</v>
      </c>
      <c r="E125" s="4">
        <v>57212.72</v>
      </c>
      <c r="F125" s="4" t="s">
        <v>267</v>
      </c>
      <c r="G125" s="4" t="s">
        <v>267</v>
      </c>
    </row>
    <row r="126" spans="1:7" x14ac:dyDescent="0.2">
      <c r="A126" s="35" t="s">
        <v>268</v>
      </c>
      <c r="B126" s="36" t="s">
        <v>269</v>
      </c>
      <c r="C126" s="4" t="s">
        <v>270</v>
      </c>
      <c r="D126" s="4">
        <v>77542.649999999994</v>
      </c>
      <c r="E126" s="4">
        <v>74669.710000000006</v>
      </c>
      <c r="F126" s="4" t="s">
        <v>271</v>
      </c>
      <c r="G126" s="4" t="s">
        <v>272</v>
      </c>
    </row>
    <row r="127" spans="1:7" x14ac:dyDescent="0.2">
      <c r="A127" s="35" t="s">
        <v>273</v>
      </c>
      <c r="B127" s="36" t="s">
        <v>274</v>
      </c>
      <c r="C127" s="4" t="s">
        <v>275</v>
      </c>
      <c r="D127" s="4">
        <v>11727.16</v>
      </c>
      <c r="E127" s="4">
        <v>10899.49</v>
      </c>
      <c r="F127" s="4" t="s">
        <v>276</v>
      </c>
      <c r="G127" s="4" t="s">
        <v>277</v>
      </c>
    </row>
    <row r="128" spans="1:7" x14ac:dyDescent="0.2">
      <c r="A128" s="35" t="s">
        <v>278</v>
      </c>
      <c r="B128" s="36" t="s">
        <v>279</v>
      </c>
      <c r="C128" s="4" t="s">
        <v>117</v>
      </c>
      <c r="D128" s="4">
        <v>2368.92</v>
      </c>
      <c r="E128" s="4">
        <v>2368.92</v>
      </c>
      <c r="F128" s="4" t="s">
        <v>117</v>
      </c>
      <c r="G128" s="4" t="s">
        <v>117</v>
      </c>
    </row>
    <row r="129" spans="1:7" x14ac:dyDescent="0.2">
      <c r="A129" s="35" t="s">
        <v>280</v>
      </c>
      <c r="B129" s="36" t="s">
        <v>281</v>
      </c>
      <c r="C129" s="4" t="s">
        <v>282</v>
      </c>
      <c r="D129" s="4">
        <v>0</v>
      </c>
      <c r="E129" s="4">
        <v>0</v>
      </c>
      <c r="F129" s="4" t="s">
        <v>117</v>
      </c>
      <c r="G129" s="4" t="s">
        <v>282</v>
      </c>
    </row>
    <row r="130" spans="1:7" x14ac:dyDescent="0.2">
      <c r="A130" s="35" t="s">
        <v>283</v>
      </c>
      <c r="B130" s="36" t="s">
        <v>284</v>
      </c>
      <c r="C130" s="4" t="s">
        <v>285</v>
      </c>
      <c r="D130" s="4">
        <v>238684.98</v>
      </c>
      <c r="E130" s="4">
        <v>243070.04</v>
      </c>
      <c r="F130" s="4" t="s">
        <v>286</v>
      </c>
      <c r="G130" s="4" t="s">
        <v>287</v>
      </c>
    </row>
    <row r="131" spans="1:7" x14ac:dyDescent="0.2">
      <c r="A131" s="35" t="s">
        <v>288</v>
      </c>
      <c r="B131" s="36" t="s">
        <v>289</v>
      </c>
      <c r="C131" s="4" t="s">
        <v>117</v>
      </c>
      <c r="D131" s="4">
        <v>42876.98</v>
      </c>
      <c r="E131" s="4">
        <v>42876.98</v>
      </c>
      <c r="F131" s="4" t="s">
        <v>117</v>
      </c>
      <c r="G131" s="4" t="s">
        <v>117</v>
      </c>
    </row>
    <row r="132" spans="1:7" x14ac:dyDescent="0.2">
      <c r="A132" s="35" t="s">
        <v>290</v>
      </c>
      <c r="B132" s="36" t="s">
        <v>291</v>
      </c>
      <c r="C132" s="4" t="s">
        <v>292</v>
      </c>
      <c r="D132" s="4">
        <v>148864.57999999999</v>
      </c>
      <c r="E132" s="4">
        <v>122021.21</v>
      </c>
      <c r="F132" s="4" t="s">
        <v>293</v>
      </c>
      <c r="G132" s="4" t="s">
        <v>294</v>
      </c>
    </row>
    <row r="133" spans="1:7" x14ac:dyDescent="0.2">
      <c r="A133" s="35" t="s">
        <v>295</v>
      </c>
      <c r="B133" s="36" t="s">
        <v>296</v>
      </c>
      <c r="C133" s="4" t="s">
        <v>117</v>
      </c>
      <c r="D133" s="4">
        <v>1056.9000000000001</v>
      </c>
      <c r="E133" s="4">
        <v>1056.9000000000001</v>
      </c>
      <c r="F133" s="4" t="s">
        <v>117</v>
      </c>
      <c r="G133" s="4" t="s">
        <v>117</v>
      </c>
    </row>
    <row r="134" spans="1:7" x14ac:dyDescent="0.2">
      <c r="A134" s="35" t="s">
        <v>297</v>
      </c>
      <c r="B134" s="36" t="s">
        <v>298</v>
      </c>
      <c r="C134" s="4" t="s">
        <v>117</v>
      </c>
      <c r="D134" s="4">
        <v>2150.88</v>
      </c>
      <c r="E134" s="4">
        <v>2150.88</v>
      </c>
      <c r="F134" s="4" t="s">
        <v>117</v>
      </c>
      <c r="G134" s="4" t="s">
        <v>117</v>
      </c>
    </row>
    <row r="135" spans="1:7" x14ac:dyDescent="0.2">
      <c r="A135" s="35" t="s">
        <v>299</v>
      </c>
      <c r="B135" s="36" t="s">
        <v>300</v>
      </c>
      <c r="C135" s="4" t="s">
        <v>301</v>
      </c>
      <c r="D135" s="4">
        <v>525.02</v>
      </c>
      <c r="E135" s="4">
        <v>224.52</v>
      </c>
      <c r="F135" s="4" t="s">
        <v>302</v>
      </c>
      <c r="G135" s="4" t="s">
        <v>117</v>
      </c>
    </row>
    <row r="136" spans="1:7" x14ac:dyDescent="0.2">
      <c r="A136" s="35" t="s">
        <v>303</v>
      </c>
      <c r="B136" s="36" t="s">
        <v>304</v>
      </c>
      <c r="C136" s="4" t="s">
        <v>117</v>
      </c>
      <c r="D136" s="4">
        <v>17916.349999999999</v>
      </c>
      <c r="E136" s="4">
        <v>17916.349999999999</v>
      </c>
      <c r="F136" s="4" t="s">
        <v>117</v>
      </c>
      <c r="G136" s="4" t="s">
        <v>117</v>
      </c>
    </row>
    <row r="137" spans="1:7" x14ac:dyDescent="0.2">
      <c r="A137" s="35" t="s">
        <v>305</v>
      </c>
      <c r="B137" s="36" t="s">
        <v>306</v>
      </c>
      <c r="C137" s="4" t="s">
        <v>117</v>
      </c>
      <c r="D137" s="4">
        <v>866.88</v>
      </c>
      <c r="E137" s="4">
        <v>866.88</v>
      </c>
      <c r="F137" s="4" t="s">
        <v>117</v>
      </c>
      <c r="G137" s="4" t="s">
        <v>117</v>
      </c>
    </row>
    <row r="138" spans="1:7" x14ac:dyDescent="0.2">
      <c r="A138" s="35" t="s">
        <v>307</v>
      </c>
      <c r="B138" s="36" t="s">
        <v>308</v>
      </c>
      <c r="C138" s="4" t="s">
        <v>117</v>
      </c>
      <c r="D138" s="4">
        <v>14199.8</v>
      </c>
      <c r="E138" s="4">
        <v>16874.599999999999</v>
      </c>
      <c r="F138" s="4" t="s">
        <v>309</v>
      </c>
      <c r="G138" s="4" t="s">
        <v>309</v>
      </c>
    </row>
    <row r="139" spans="1:7" x14ac:dyDescent="0.2">
      <c r="A139" s="35" t="s">
        <v>310</v>
      </c>
      <c r="B139" s="36" t="s">
        <v>311</v>
      </c>
      <c r="C139" s="4" t="s">
        <v>312</v>
      </c>
      <c r="D139" s="4">
        <v>120548.2</v>
      </c>
      <c r="E139" s="4">
        <v>118398.29</v>
      </c>
      <c r="F139" s="4" t="s">
        <v>313</v>
      </c>
      <c r="G139" s="4" t="s">
        <v>314</v>
      </c>
    </row>
    <row r="140" spans="1:7" x14ac:dyDescent="0.2">
      <c r="A140" s="35" t="s">
        <v>315</v>
      </c>
      <c r="B140" s="36" t="s">
        <v>316</v>
      </c>
      <c r="C140" s="4" t="s">
        <v>117</v>
      </c>
      <c r="D140" s="4">
        <v>652.66999999999996</v>
      </c>
      <c r="E140" s="4">
        <v>652.66999999999996</v>
      </c>
      <c r="F140" s="4" t="s">
        <v>117</v>
      </c>
      <c r="G140" s="4" t="s">
        <v>117</v>
      </c>
    </row>
    <row r="141" spans="1:7" x14ac:dyDescent="0.2">
      <c r="A141" s="35" t="s">
        <v>317</v>
      </c>
      <c r="B141" s="36" t="s">
        <v>318</v>
      </c>
      <c r="C141" s="4" t="s">
        <v>319</v>
      </c>
      <c r="D141" s="4">
        <v>1172.58</v>
      </c>
      <c r="E141" s="4">
        <v>1184.1400000000001</v>
      </c>
      <c r="F141" s="4" t="s">
        <v>320</v>
      </c>
      <c r="G141" s="4" t="s">
        <v>321</v>
      </c>
    </row>
    <row r="142" spans="1:7" x14ac:dyDescent="0.2">
      <c r="A142" s="35" t="s">
        <v>322</v>
      </c>
      <c r="B142" s="36" t="s">
        <v>323</v>
      </c>
      <c r="C142" s="4" t="s">
        <v>117</v>
      </c>
      <c r="D142" s="4">
        <v>1736.28</v>
      </c>
      <c r="E142" s="4">
        <v>2025.66</v>
      </c>
      <c r="F142" s="4" t="s">
        <v>324</v>
      </c>
      <c r="G142" s="4" t="s">
        <v>324</v>
      </c>
    </row>
    <row r="143" spans="1:7" x14ac:dyDescent="0.2">
      <c r="A143" s="35" t="s">
        <v>325</v>
      </c>
      <c r="B143" s="36" t="s">
        <v>326</v>
      </c>
      <c r="C143" s="4" t="s">
        <v>117</v>
      </c>
      <c r="D143" s="4">
        <v>7742.72</v>
      </c>
      <c r="E143" s="4">
        <v>9870.7199999999993</v>
      </c>
      <c r="F143" s="4" t="s">
        <v>327</v>
      </c>
      <c r="G143" s="4" t="s">
        <v>327</v>
      </c>
    </row>
    <row r="144" spans="1:7" x14ac:dyDescent="0.2">
      <c r="A144" s="35" t="s">
        <v>328</v>
      </c>
      <c r="B144" s="36" t="s">
        <v>329</v>
      </c>
      <c r="C144" s="4" t="s">
        <v>330</v>
      </c>
      <c r="D144" s="4">
        <v>19317.7</v>
      </c>
      <c r="E144" s="4">
        <v>17179.7</v>
      </c>
      <c r="F144" s="4" t="s">
        <v>331</v>
      </c>
      <c r="G144" s="4" t="s">
        <v>117</v>
      </c>
    </row>
    <row r="145" spans="1:7" x14ac:dyDescent="0.2">
      <c r="A145" s="35" t="s">
        <v>332</v>
      </c>
      <c r="B145" s="36" t="s">
        <v>333</v>
      </c>
      <c r="C145" s="4" t="s">
        <v>117</v>
      </c>
      <c r="D145" s="4">
        <v>699</v>
      </c>
      <c r="E145" s="4">
        <v>699</v>
      </c>
      <c r="F145" s="4" t="s">
        <v>117</v>
      </c>
      <c r="G145" s="4" t="s">
        <v>117</v>
      </c>
    </row>
    <row r="146" spans="1:7" x14ac:dyDescent="0.2">
      <c r="A146" s="35" t="s">
        <v>334</v>
      </c>
      <c r="B146" s="36" t="s">
        <v>335</v>
      </c>
      <c r="C146" s="4" t="s">
        <v>117</v>
      </c>
      <c r="D146" s="4">
        <v>863.05</v>
      </c>
      <c r="E146" s="4">
        <v>863.05</v>
      </c>
      <c r="F146" s="4" t="s">
        <v>117</v>
      </c>
      <c r="G146" s="4" t="s">
        <v>117</v>
      </c>
    </row>
    <row r="147" spans="1:7" x14ac:dyDescent="0.2">
      <c r="A147" s="35" t="s">
        <v>336</v>
      </c>
      <c r="B147" s="36" t="s">
        <v>337</v>
      </c>
      <c r="C147" s="4" t="s">
        <v>117</v>
      </c>
      <c r="D147" s="4">
        <v>31525</v>
      </c>
      <c r="E147" s="4">
        <v>31525</v>
      </c>
      <c r="F147" s="4" t="s">
        <v>117</v>
      </c>
      <c r="G147" s="4" t="s">
        <v>117</v>
      </c>
    </row>
    <row r="148" spans="1:7" x14ac:dyDescent="0.2">
      <c r="A148" s="35" t="s">
        <v>338</v>
      </c>
      <c r="B148" s="36" t="s">
        <v>339</v>
      </c>
      <c r="C148" s="4" t="s">
        <v>117</v>
      </c>
      <c r="D148" s="4">
        <v>4006.94</v>
      </c>
      <c r="E148" s="4">
        <v>5815.61</v>
      </c>
      <c r="F148" s="4" t="s">
        <v>340</v>
      </c>
      <c r="G148" s="4" t="s">
        <v>340</v>
      </c>
    </row>
    <row r="149" spans="1:7" x14ac:dyDescent="0.2">
      <c r="A149" s="35" t="s">
        <v>341</v>
      </c>
      <c r="B149" s="36" t="s">
        <v>342</v>
      </c>
      <c r="C149" s="4" t="s">
        <v>343</v>
      </c>
      <c r="D149" s="4">
        <v>10896.87</v>
      </c>
      <c r="E149" s="4">
        <v>9893.35</v>
      </c>
      <c r="F149" s="4" t="s">
        <v>344</v>
      </c>
      <c r="G149" s="4" t="s">
        <v>117</v>
      </c>
    </row>
    <row r="150" spans="1:7" x14ac:dyDescent="0.2">
      <c r="A150" s="35" t="s">
        <v>345</v>
      </c>
      <c r="B150" s="36" t="s">
        <v>346</v>
      </c>
      <c r="C150" s="4" t="s">
        <v>117</v>
      </c>
      <c r="D150" s="4">
        <v>166574.19</v>
      </c>
      <c r="E150" s="4">
        <v>166574.19</v>
      </c>
      <c r="F150" s="4" t="s">
        <v>117</v>
      </c>
      <c r="G150" s="4" t="s">
        <v>117</v>
      </c>
    </row>
    <row r="151" spans="1:7" x14ac:dyDescent="0.2">
      <c r="A151" s="35" t="s">
        <v>347</v>
      </c>
      <c r="B151" s="36" t="s">
        <v>348</v>
      </c>
      <c r="C151" s="4" t="s">
        <v>117</v>
      </c>
      <c r="D151" s="4">
        <v>563.6</v>
      </c>
      <c r="E151" s="4">
        <v>563.6</v>
      </c>
      <c r="F151" s="4" t="s">
        <v>117</v>
      </c>
      <c r="G151" s="4" t="s">
        <v>117</v>
      </c>
    </row>
    <row r="152" spans="1:7" x14ac:dyDescent="0.2">
      <c r="A152" s="35" t="s">
        <v>349</v>
      </c>
      <c r="B152" s="36" t="s">
        <v>350</v>
      </c>
      <c r="C152" s="4" t="s">
        <v>351</v>
      </c>
      <c r="D152" s="4">
        <v>197249.8</v>
      </c>
      <c r="E152" s="4">
        <v>194253</v>
      </c>
      <c r="F152" s="4" t="s">
        <v>352</v>
      </c>
      <c r="G152" s="4" t="s">
        <v>353</v>
      </c>
    </row>
    <row r="153" spans="1:7" x14ac:dyDescent="0.2">
      <c r="A153" s="35" t="s">
        <v>354</v>
      </c>
      <c r="B153" s="36" t="s">
        <v>355</v>
      </c>
      <c r="C153" s="4" t="s">
        <v>117</v>
      </c>
      <c r="D153" s="4">
        <v>1441</v>
      </c>
      <c r="E153" s="4">
        <v>1441</v>
      </c>
      <c r="F153" s="4" t="s">
        <v>117</v>
      </c>
      <c r="G153" s="4" t="s">
        <v>117</v>
      </c>
    </row>
    <row r="154" spans="1:7" x14ac:dyDescent="0.2">
      <c r="A154" s="35" t="s">
        <v>356</v>
      </c>
      <c r="B154" s="36" t="s">
        <v>357</v>
      </c>
      <c r="C154" s="4" t="s">
        <v>117</v>
      </c>
      <c r="D154" s="4">
        <v>0</v>
      </c>
      <c r="E154" s="4">
        <v>5544.02</v>
      </c>
      <c r="F154" s="4" t="s">
        <v>358</v>
      </c>
      <c r="G154" s="4" t="s">
        <v>358</v>
      </c>
    </row>
    <row r="155" spans="1:7" x14ac:dyDescent="0.2">
      <c r="A155" s="35" t="s">
        <v>359</v>
      </c>
      <c r="B155" s="36" t="s">
        <v>360</v>
      </c>
      <c r="C155" s="4" t="s">
        <v>117</v>
      </c>
      <c r="D155" s="4">
        <v>285</v>
      </c>
      <c r="E155" s="4">
        <v>285</v>
      </c>
      <c r="F155" s="4" t="s">
        <v>117</v>
      </c>
      <c r="G155" s="4" t="s">
        <v>117</v>
      </c>
    </row>
    <row r="156" spans="1:7" x14ac:dyDescent="0.2">
      <c r="A156" s="35" t="s">
        <v>361</v>
      </c>
      <c r="B156" s="36" t="s">
        <v>362</v>
      </c>
      <c r="C156" s="4" t="s">
        <v>363</v>
      </c>
      <c r="D156" s="4">
        <v>6675.18</v>
      </c>
      <c r="E156" s="4">
        <v>61.54</v>
      </c>
      <c r="F156" s="4" t="s">
        <v>364</v>
      </c>
      <c r="G156" s="4" t="s">
        <v>365</v>
      </c>
    </row>
    <row r="157" spans="1:7" x14ac:dyDescent="0.2">
      <c r="A157" s="35" t="s">
        <v>366</v>
      </c>
      <c r="B157" s="36" t="s">
        <v>367</v>
      </c>
      <c r="C157" s="4" t="s">
        <v>368</v>
      </c>
      <c r="D157" s="4">
        <v>10023.1</v>
      </c>
      <c r="E157" s="4">
        <v>10051.36</v>
      </c>
      <c r="F157" s="4" t="s">
        <v>369</v>
      </c>
      <c r="G157" s="4" t="s">
        <v>370</v>
      </c>
    </row>
    <row r="158" spans="1:7" x14ac:dyDescent="0.2">
      <c r="A158" s="35" t="s">
        <v>371</v>
      </c>
      <c r="B158" s="36" t="s">
        <v>372</v>
      </c>
      <c r="C158" s="4" t="s">
        <v>373</v>
      </c>
      <c r="D158" s="4">
        <v>153687.29999999999</v>
      </c>
      <c r="E158" s="4">
        <v>154900.74</v>
      </c>
      <c r="F158" s="4" t="s">
        <v>374</v>
      </c>
      <c r="G158" s="4" t="s">
        <v>375</v>
      </c>
    </row>
    <row r="159" spans="1:7" x14ac:dyDescent="0.2">
      <c r="A159" s="35" t="s">
        <v>376</v>
      </c>
      <c r="B159" s="36" t="s">
        <v>377</v>
      </c>
      <c r="C159" s="4" t="s">
        <v>117</v>
      </c>
      <c r="D159" s="4">
        <v>277.99</v>
      </c>
      <c r="E159" s="4">
        <v>277.99</v>
      </c>
      <c r="F159" s="4" t="s">
        <v>117</v>
      </c>
      <c r="G159" s="4" t="s">
        <v>117</v>
      </c>
    </row>
    <row r="160" spans="1:7" x14ac:dyDescent="0.2">
      <c r="A160" s="35" t="s">
        <v>378</v>
      </c>
      <c r="B160" s="36" t="s">
        <v>379</v>
      </c>
      <c r="C160" s="4" t="s">
        <v>380</v>
      </c>
      <c r="D160" s="4">
        <v>455456.7</v>
      </c>
      <c r="E160" s="4">
        <v>457881.72</v>
      </c>
      <c r="F160" s="4" t="s">
        <v>381</v>
      </c>
      <c r="G160" s="4" t="s">
        <v>382</v>
      </c>
    </row>
    <row r="161" spans="1:7" x14ac:dyDescent="0.2">
      <c r="A161" s="35" t="s">
        <v>383</v>
      </c>
      <c r="B161" s="36" t="s">
        <v>384</v>
      </c>
      <c r="C161" s="4" t="s">
        <v>117</v>
      </c>
      <c r="D161" s="4">
        <v>2250.41</v>
      </c>
      <c r="E161" s="4">
        <v>2250.41</v>
      </c>
      <c r="F161" s="4" t="s">
        <v>117</v>
      </c>
      <c r="G161" s="4" t="s">
        <v>117</v>
      </c>
    </row>
    <row r="162" spans="1:7" x14ac:dyDescent="0.2">
      <c r="A162" s="35" t="s">
        <v>385</v>
      </c>
      <c r="B162" s="36" t="s">
        <v>386</v>
      </c>
      <c r="C162" s="4" t="s">
        <v>117</v>
      </c>
      <c r="D162" s="4">
        <v>128479.6</v>
      </c>
      <c r="E162" s="4">
        <v>128479.6</v>
      </c>
      <c r="F162" s="4" t="s">
        <v>117</v>
      </c>
      <c r="G162" s="4" t="s">
        <v>117</v>
      </c>
    </row>
    <row r="163" spans="1:7" x14ac:dyDescent="0.2">
      <c r="A163" s="35" t="s">
        <v>387</v>
      </c>
      <c r="B163" s="36" t="s">
        <v>388</v>
      </c>
      <c r="C163" s="4" t="s">
        <v>389</v>
      </c>
      <c r="D163" s="4">
        <v>83285.22</v>
      </c>
      <c r="E163" s="4">
        <v>69404.350000000006</v>
      </c>
      <c r="F163" s="4" t="s">
        <v>390</v>
      </c>
      <c r="G163" s="4" t="s">
        <v>117</v>
      </c>
    </row>
    <row r="164" spans="1:7" x14ac:dyDescent="0.2">
      <c r="A164" s="35" t="s">
        <v>391</v>
      </c>
      <c r="B164" s="36" t="s">
        <v>392</v>
      </c>
      <c r="C164" s="4" t="s">
        <v>393</v>
      </c>
      <c r="D164" s="4">
        <v>241153.42</v>
      </c>
      <c r="E164" s="4">
        <v>244813.42</v>
      </c>
      <c r="F164" s="4" t="s">
        <v>394</v>
      </c>
      <c r="G164" s="4" t="s">
        <v>395</v>
      </c>
    </row>
    <row r="165" spans="1:7" x14ac:dyDescent="0.2">
      <c r="A165" s="35" t="s">
        <v>396</v>
      </c>
      <c r="B165" s="36" t="s">
        <v>397</v>
      </c>
      <c r="C165" s="4" t="s">
        <v>117</v>
      </c>
      <c r="D165" s="4">
        <v>2786</v>
      </c>
      <c r="E165" s="4">
        <v>2786</v>
      </c>
      <c r="F165" s="4" t="s">
        <v>117</v>
      </c>
      <c r="G165" s="4" t="s">
        <v>117</v>
      </c>
    </row>
    <row r="166" spans="1:7" x14ac:dyDescent="0.2">
      <c r="A166" s="35" t="s">
        <v>398</v>
      </c>
      <c r="B166" s="36" t="s">
        <v>399</v>
      </c>
      <c r="C166" s="4" t="s">
        <v>117</v>
      </c>
      <c r="D166" s="4">
        <v>263.39</v>
      </c>
      <c r="E166" s="4">
        <v>263.39</v>
      </c>
      <c r="F166" s="4" t="s">
        <v>117</v>
      </c>
      <c r="G166" s="4" t="s">
        <v>117</v>
      </c>
    </row>
    <row r="167" spans="1:7" x14ac:dyDescent="0.2">
      <c r="A167" s="35" t="s">
        <v>400</v>
      </c>
      <c r="B167" s="36" t="s">
        <v>401</v>
      </c>
      <c r="C167" s="4" t="s">
        <v>117</v>
      </c>
      <c r="D167" s="4">
        <v>71732.97</v>
      </c>
      <c r="E167" s="4">
        <v>71732.97</v>
      </c>
      <c r="F167" s="4" t="s">
        <v>117</v>
      </c>
      <c r="G167" s="4" t="s">
        <v>117</v>
      </c>
    </row>
    <row r="168" spans="1:7" x14ac:dyDescent="0.2">
      <c r="A168" s="35" t="s">
        <v>402</v>
      </c>
      <c r="B168" s="36" t="s">
        <v>403</v>
      </c>
      <c r="C168" s="4" t="s">
        <v>117</v>
      </c>
      <c r="D168" s="4">
        <v>237.6</v>
      </c>
      <c r="E168" s="4">
        <v>237.6</v>
      </c>
      <c r="F168" s="4" t="s">
        <v>117</v>
      </c>
      <c r="G168" s="4" t="s">
        <v>117</v>
      </c>
    </row>
    <row r="169" spans="1:7" x14ac:dyDescent="0.2">
      <c r="A169" s="35" t="s">
        <v>404</v>
      </c>
      <c r="B169" s="36" t="s">
        <v>405</v>
      </c>
      <c r="C169" s="4" t="s">
        <v>406</v>
      </c>
      <c r="D169" s="4">
        <v>737974.46</v>
      </c>
      <c r="E169" s="4">
        <v>761338.46</v>
      </c>
      <c r="F169" s="4" t="s">
        <v>407</v>
      </c>
      <c r="G169" s="4" t="s">
        <v>408</v>
      </c>
    </row>
    <row r="170" spans="1:7" x14ac:dyDescent="0.2">
      <c r="A170" s="35" t="s">
        <v>409</v>
      </c>
      <c r="B170" s="36" t="s">
        <v>410</v>
      </c>
      <c r="C170" s="4" t="s">
        <v>117</v>
      </c>
      <c r="D170" s="4">
        <v>1198.5</v>
      </c>
      <c r="E170" s="4">
        <v>1198.5</v>
      </c>
      <c r="F170" s="4" t="s">
        <v>117</v>
      </c>
      <c r="G170" s="4" t="s">
        <v>117</v>
      </c>
    </row>
    <row r="171" spans="1:7" x14ac:dyDescent="0.2">
      <c r="A171" s="35" t="s">
        <v>411</v>
      </c>
      <c r="B171" s="36" t="s">
        <v>412</v>
      </c>
      <c r="C171" s="4" t="s">
        <v>413</v>
      </c>
      <c r="D171" s="4">
        <v>118109.56</v>
      </c>
      <c r="E171" s="4">
        <v>125916.12</v>
      </c>
      <c r="F171" s="4" t="s">
        <v>414</v>
      </c>
      <c r="G171" s="4" t="s">
        <v>415</v>
      </c>
    </row>
    <row r="172" spans="1:7" x14ac:dyDescent="0.2">
      <c r="A172" s="35" t="s">
        <v>416</v>
      </c>
      <c r="B172" s="36" t="s">
        <v>417</v>
      </c>
      <c r="C172" s="4" t="s">
        <v>117</v>
      </c>
      <c r="D172" s="4">
        <v>9418.09</v>
      </c>
      <c r="E172" s="4">
        <v>9418.09</v>
      </c>
      <c r="F172" s="4" t="s">
        <v>117</v>
      </c>
      <c r="G172" s="4" t="s">
        <v>117</v>
      </c>
    </row>
    <row r="173" spans="1:7" x14ac:dyDescent="0.2">
      <c r="A173" s="35" t="s">
        <v>418</v>
      </c>
      <c r="B173" s="36" t="s">
        <v>419</v>
      </c>
      <c r="C173" s="4" t="s">
        <v>420</v>
      </c>
      <c r="D173" s="4">
        <v>24891.360000000001</v>
      </c>
      <c r="E173" s="4">
        <v>23491.360000000001</v>
      </c>
      <c r="F173" s="4" t="s">
        <v>421</v>
      </c>
      <c r="G173" s="4" t="s">
        <v>422</v>
      </c>
    </row>
    <row r="174" spans="1:7" x14ac:dyDescent="0.2">
      <c r="A174" s="35" t="s">
        <v>423</v>
      </c>
      <c r="B174" s="36" t="s">
        <v>424</v>
      </c>
      <c r="C174" s="4" t="s">
        <v>117</v>
      </c>
      <c r="D174" s="4">
        <v>359.3</v>
      </c>
      <c r="E174" s="4">
        <v>359.3</v>
      </c>
      <c r="F174" s="4" t="s">
        <v>117</v>
      </c>
      <c r="G174" s="4" t="s">
        <v>117</v>
      </c>
    </row>
    <row r="175" spans="1:7" x14ac:dyDescent="0.2">
      <c r="A175" s="35" t="s">
        <v>425</v>
      </c>
      <c r="B175" s="36" t="s">
        <v>426</v>
      </c>
      <c r="C175" s="4" t="s">
        <v>427</v>
      </c>
      <c r="D175" s="4">
        <v>125457.33</v>
      </c>
      <c r="E175" s="4">
        <v>134623.44</v>
      </c>
      <c r="F175" s="4" t="s">
        <v>428</v>
      </c>
      <c r="G175" s="4" t="s">
        <v>429</v>
      </c>
    </row>
    <row r="176" spans="1:7" x14ac:dyDescent="0.2">
      <c r="A176" s="35" t="s">
        <v>430</v>
      </c>
      <c r="B176" s="36" t="s">
        <v>431</v>
      </c>
      <c r="C176" s="4" t="s">
        <v>432</v>
      </c>
      <c r="D176" s="4">
        <v>821.44</v>
      </c>
      <c r="E176" s="4">
        <v>787.34</v>
      </c>
      <c r="F176" s="4" t="s">
        <v>433</v>
      </c>
      <c r="G176" s="4" t="s">
        <v>117</v>
      </c>
    </row>
    <row r="177" spans="1:7" x14ac:dyDescent="0.2">
      <c r="A177" s="35" t="s">
        <v>434</v>
      </c>
      <c r="B177" s="36" t="s">
        <v>435</v>
      </c>
      <c r="C177" s="4" t="s">
        <v>436</v>
      </c>
      <c r="D177" s="4">
        <v>1154469.97</v>
      </c>
      <c r="E177" s="4">
        <v>1152321.2</v>
      </c>
      <c r="F177" s="4" t="s">
        <v>437</v>
      </c>
      <c r="G177" s="4" t="s">
        <v>438</v>
      </c>
    </row>
    <row r="178" spans="1:7" x14ac:dyDescent="0.2">
      <c r="A178" s="35" t="s">
        <v>439</v>
      </c>
      <c r="B178" s="36" t="s">
        <v>440</v>
      </c>
      <c r="C178" s="4" t="s">
        <v>117</v>
      </c>
      <c r="D178" s="4">
        <v>691.5</v>
      </c>
      <c r="E178" s="4">
        <v>691.5</v>
      </c>
      <c r="F178" s="4" t="s">
        <v>117</v>
      </c>
      <c r="G178" s="4" t="s">
        <v>117</v>
      </c>
    </row>
    <row r="179" spans="1:7" x14ac:dyDescent="0.2">
      <c r="A179" s="35" t="s">
        <v>441</v>
      </c>
      <c r="B179" s="36" t="s">
        <v>442</v>
      </c>
      <c r="C179" s="4" t="s">
        <v>117</v>
      </c>
      <c r="D179" s="4">
        <v>774138.18</v>
      </c>
      <c r="E179" s="4">
        <v>774138.18</v>
      </c>
      <c r="F179" s="4" t="s">
        <v>117</v>
      </c>
      <c r="G179" s="4" t="s">
        <v>117</v>
      </c>
    </row>
    <row r="180" spans="1:7" x14ac:dyDescent="0.2">
      <c r="A180" s="35" t="s">
        <v>443</v>
      </c>
      <c r="B180" s="36" t="s">
        <v>444</v>
      </c>
      <c r="C180" s="4" t="s">
        <v>445</v>
      </c>
      <c r="D180" s="4">
        <v>6345.16</v>
      </c>
      <c r="E180" s="4">
        <v>5615.34</v>
      </c>
      <c r="F180" s="4" t="s">
        <v>446</v>
      </c>
      <c r="G180" s="4" t="s">
        <v>447</v>
      </c>
    </row>
    <row r="181" spans="1:7" x14ac:dyDescent="0.2">
      <c r="A181" s="35" t="s">
        <v>448</v>
      </c>
      <c r="B181" s="36" t="s">
        <v>449</v>
      </c>
      <c r="C181" s="4" t="s">
        <v>117</v>
      </c>
      <c r="D181" s="4">
        <v>290</v>
      </c>
      <c r="E181" s="4">
        <v>290</v>
      </c>
      <c r="F181" s="4" t="s">
        <v>117</v>
      </c>
      <c r="G181" s="4" t="s">
        <v>117</v>
      </c>
    </row>
    <row r="182" spans="1:7" x14ac:dyDescent="0.2">
      <c r="A182" s="35" t="s">
        <v>450</v>
      </c>
      <c r="B182" s="36" t="s">
        <v>451</v>
      </c>
      <c r="C182" s="4" t="s">
        <v>117</v>
      </c>
      <c r="D182" s="4">
        <v>10790</v>
      </c>
      <c r="E182" s="4">
        <v>10790</v>
      </c>
      <c r="F182" s="4" t="s">
        <v>117</v>
      </c>
      <c r="G182" s="4" t="s">
        <v>117</v>
      </c>
    </row>
    <row r="183" spans="1:7" x14ac:dyDescent="0.2">
      <c r="A183" s="35" t="s">
        <v>452</v>
      </c>
      <c r="B183" s="36" t="s">
        <v>453</v>
      </c>
      <c r="C183" s="4" t="s">
        <v>117</v>
      </c>
      <c r="D183" s="4">
        <v>472.36</v>
      </c>
      <c r="E183" s="4">
        <v>472.36</v>
      </c>
      <c r="F183" s="4" t="s">
        <v>117</v>
      </c>
      <c r="G183" s="4" t="s">
        <v>117</v>
      </c>
    </row>
    <row r="184" spans="1:7" x14ac:dyDescent="0.2">
      <c r="A184" s="35" t="s">
        <v>454</v>
      </c>
      <c r="B184" s="36" t="s">
        <v>455</v>
      </c>
      <c r="C184" s="4" t="s">
        <v>117</v>
      </c>
      <c r="D184" s="4">
        <v>2474.86</v>
      </c>
      <c r="E184" s="4">
        <v>2474.86</v>
      </c>
      <c r="F184" s="4" t="s">
        <v>117</v>
      </c>
      <c r="G184" s="4" t="s">
        <v>117</v>
      </c>
    </row>
    <row r="185" spans="1:7" x14ac:dyDescent="0.2">
      <c r="A185" s="35" t="s">
        <v>456</v>
      </c>
      <c r="B185" s="36" t="s">
        <v>457</v>
      </c>
      <c r="C185" s="4" t="s">
        <v>117</v>
      </c>
      <c r="D185" s="4">
        <v>12685.65</v>
      </c>
      <c r="E185" s="4">
        <v>12685.65</v>
      </c>
      <c r="F185" s="4" t="s">
        <v>117</v>
      </c>
      <c r="G185" s="4" t="s">
        <v>117</v>
      </c>
    </row>
    <row r="186" spans="1:7" x14ac:dyDescent="0.2">
      <c r="A186" s="35" t="s">
        <v>458</v>
      </c>
      <c r="B186" s="36" t="s">
        <v>459</v>
      </c>
      <c r="C186" s="4" t="s">
        <v>117</v>
      </c>
      <c r="D186" s="4">
        <v>7905.29</v>
      </c>
      <c r="E186" s="4">
        <v>7905.29</v>
      </c>
      <c r="F186" s="4" t="s">
        <v>117</v>
      </c>
      <c r="G186" s="4" t="s">
        <v>117</v>
      </c>
    </row>
    <row r="187" spans="1:7" x14ac:dyDescent="0.2">
      <c r="A187" s="35" t="s">
        <v>460</v>
      </c>
      <c r="B187" s="36" t="s">
        <v>461</v>
      </c>
      <c r="C187" s="4" t="s">
        <v>117</v>
      </c>
      <c r="D187" s="4">
        <v>29026.720000000001</v>
      </c>
      <c r="E187" s="4">
        <v>29026.720000000001</v>
      </c>
      <c r="F187" s="4" t="s">
        <v>117</v>
      </c>
      <c r="G187" s="4" t="s">
        <v>117</v>
      </c>
    </row>
    <row r="188" spans="1:7" x14ac:dyDescent="0.2">
      <c r="A188" s="35" t="s">
        <v>462</v>
      </c>
      <c r="B188" s="36" t="s">
        <v>463</v>
      </c>
      <c r="C188" s="4" t="s">
        <v>464</v>
      </c>
      <c r="D188" s="4">
        <v>32065.200000000001</v>
      </c>
      <c r="E188" s="4">
        <v>25965</v>
      </c>
      <c r="F188" s="4" t="s">
        <v>465</v>
      </c>
      <c r="G188" s="4" t="s">
        <v>466</v>
      </c>
    </row>
    <row r="189" spans="1:7" x14ac:dyDescent="0.2">
      <c r="A189" s="35" t="s">
        <v>467</v>
      </c>
      <c r="B189" s="36" t="s">
        <v>468</v>
      </c>
      <c r="C189" s="4" t="s">
        <v>469</v>
      </c>
      <c r="D189" s="4">
        <v>134636.78</v>
      </c>
      <c r="E189" s="4">
        <v>165051.07</v>
      </c>
      <c r="F189" s="4" t="s">
        <v>470</v>
      </c>
      <c r="G189" s="4" t="s">
        <v>471</v>
      </c>
    </row>
    <row r="190" spans="1:7" x14ac:dyDescent="0.2">
      <c r="A190" s="35" t="s">
        <v>472</v>
      </c>
      <c r="B190" s="36" t="s">
        <v>473</v>
      </c>
      <c r="C190" s="4" t="s">
        <v>474</v>
      </c>
      <c r="D190" s="4">
        <v>671776.8</v>
      </c>
      <c r="E190" s="4">
        <v>804666.16</v>
      </c>
      <c r="F190" s="4" t="s">
        <v>475</v>
      </c>
      <c r="G190" s="4" t="s">
        <v>476</v>
      </c>
    </row>
    <row r="191" spans="1:7" x14ac:dyDescent="0.2">
      <c r="A191" s="35" t="s">
        <v>477</v>
      </c>
      <c r="B191" s="36" t="s">
        <v>478</v>
      </c>
      <c r="C191" s="4" t="s">
        <v>479</v>
      </c>
      <c r="D191" s="4">
        <v>4550</v>
      </c>
      <c r="E191" s="4">
        <v>2100</v>
      </c>
      <c r="F191" s="4" t="s">
        <v>480</v>
      </c>
      <c r="G191" s="4" t="s">
        <v>117</v>
      </c>
    </row>
    <row r="192" spans="1:7" x14ac:dyDescent="0.2">
      <c r="A192" s="35" t="s">
        <v>481</v>
      </c>
      <c r="B192" s="36" t="s">
        <v>482</v>
      </c>
      <c r="C192" s="4" t="s">
        <v>117</v>
      </c>
      <c r="D192" s="4">
        <v>1556.75</v>
      </c>
      <c r="E192" s="4">
        <v>1556.75</v>
      </c>
      <c r="F192" s="4" t="s">
        <v>117</v>
      </c>
      <c r="G192" s="4" t="s">
        <v>117</v>
      </c>
    </row>
    <row r="193" spans="1:7" x14ac:dyDescent="0.2">
      <c r="A193" s="35" t="s">
        <v>483</v>
      </c>
      <c r="B193" s="36" t="s">
        <v>484</v>
      </c>
      <c r="C193" s="4" t="s">
        <v>117</v>
      </c>
      <c r="D193" s="4">
        <v>0</v>
      </c>
      <c r="E193" s="4">
        <v>6578.07</v>
      </c>
      <c r="F193" s="4" t="s">
        <v>485</v>
      </c>
      <c r="G193" s="4" t="s">
        <v>485</v>
      </c>
    </row>
    <row r="194" spans="1:7" x14ac:dyDescent="0.2">
      <c r="A194" s="35" t="s">
        <v>486</v>
      </c>
      <c r="B194" s="36" t="s">
        <v>487</v>
      </c>
      <c r="C194" s="4" t="s">
        <v>117</v>
      </c>
      <c r="D194" s="4">
        <v>64578.22</v>
      </c>
      <c r="E194" s="4">
        <v>64578.22</v>
      </c>
      <c r="F194" s="4" t="s">
        <v>117</v>
      </c>
      <c r="G194" s="4" t="s">
        <v>117</v>
      </c>
    </row>
    <row r="195" spans="1:7" x14ac:dyDescent="0.2">
      <c r="A195" s="35" t="s">
        <v>488</v>
      </c>
      <c r="B195" s="36" t="s">
        <v>489</v>
      </c>
      <c r="C195" s="4" t="s">
        <v>117</v>
      </c>
      <c r="D195" s="4">
        <v>1760</v>
      </c>
      <c r="E195" s="4">
        <v>1760</v>
      </c>
      <c r="F195" s="4" t="s">
        <v>117</v>
      </c>
      <c r="G195" s="4" t="s">
        <v>117</v>
      </c>
    </row>
    <row r="196" spans="1:7" x14ac:dyDescent="0.2">
      <c r="A196" s="35" t="s">
        <v>490</v>
      </c>
      <c r="B196" s="36" t="s">
        <v>491</v>
      </c>
      <c r="C196" s="4" t="s">
        <v>492</v>
      </c>
      <c r="D196" s="4">
        <v>287031.23</v>
      </c>
      <c r="E196" s="4">
        <v>319896.58</v>
      </c>
      <c r="F196" s="4" t="s">
        <v>493</v>
      </c>
      <c r="G196" s="4" t="s">
        <v>494</v>
      </c>
    </row>
    <row r="197" spans="1:7" x14ac:dyDescent="0.2">
      <c r="A197" s="35" t="s">
        <v>495</v>
      </c>
      <c r="B197" s="36" t="s">
        <v>496</v>
      </c>
      <c r="C197" s="4" t="s">
        <v>497</v>
      </c>
      <c r="D197" s="4">
        <v>19919.62</v>
      </c>
      <c r="E197" s="4">
        <v>8548.08</v>
      </c>
      <c r="F197" s="4" t="s">
        <v>498</v>
      </c>
      <c r="G197" s="4" t="s">
        <v>117</v>
      </c>
    </row>
    <row r="198" spans="1:7" x14ac:dyDescent="0.2">
      <c r="A198" s="35" t="s">
        <v>499</v>
      </c>
      <c r="B198" s="36" t="s">
        <v>500</v>
      </c>
      <c r="C198" s="4" t="s">
        <v>117</v>
      </c>
      <c r="D198" s="4">
        <v>887.78</v>
      </c>
      <c r="E198" s="4">
        <v>887.78</v>
      </c>
      <c r="F198" s="4" t="s">
        <v>117</v>
      </c>
      <c r="G198" s="4" t="s">
        <v>117</v>
      </c>
    </row>
    <row r="199" spans="1:7" x14ac:dyDescent="0.2">
      <c r="A199" s="35" t="s">
        <v>501</v>
      </c>
      <c r="B199" s="36" t="s">
        <v>502</v>
      </c>
      <c r="C199" s="4" t="s">
        <v>503</v>
      </c>
      <c r="D199" s="4">
        <v>163906.92000000001</v>
      </c>
      <c r="E199" s="4">
        <v>183548.55</v>
      </c>
      <c r="F199" s="4" t="s">
        <v>504</v>
      </c>
      <c r="G199" s="4" t="s">
        <v>505</v>
      </c>
    </row>
    <row r="200" spans="1:7" x14ac:dyDescent="0.2">
      <c r="A200" s="35" t="s">
        <v>506</v>
      </c>
      <c r="B200" s="36" t="s">
        <v>507</v>
      </c>
      <c r="C200" s="4" t="s">
        <v>117</v>
      </c>
      <c r="D200" s="4">
        <v>14385.21</v>
      </c>
      <c r="E200" s="4">
        <v>14385.21</v>
      </c>
      <c r="F200" s="4" t="s">
        <v>117</v>
      </c>
      <c r="G200" s="4" t="s">
        <v>117</v>
      </c>
    </row>
    <row r="201" spans="1:7" x14ac:dyDescent="0.2">
      <c r="A201" s="35" t="s">
        <v>508</v>
      </c>
      <c r="B201" s="36" t="s">
        <v>509</v>
      </c>
      <c r="C201" s="4" t="s">
        <v>117</v>
      </c>
      <c r="D201" s="4">
        <v>48111.89</v>
      </c>
      <c r="E201" s="4">
        <v>48111.89</v>
      </c>
      <c r="F201" s="4" t="s">
        <v>117</v>
      </c>
      <c r="G201" s="4" t="s">
        <v>117</v>
      </c>
    </row>
    <row r="202" spans="1:7" x14ac:dyDescent="0.2">
      <c r="A202" s="35" t="s">
        <v>510</v>
      </c>
      <c r="B202" s="36" t="s">
        <v>511</v>
      </c>
      <c r="C202" s="4" t="s">
        <v>512</v>
      </c>
      <c r="D202" s="4">
        <v>1640</v>
      </c>
      <c r="E202" s="4">
        <v>0</v>
      </c>
      <c r="F202" s="4" t="s">
        <v>513</v>
      </c>
      <c r="G202" s="4" t="s">
        <v>117</v>
      </c>
    </row>
    <row r="203" spans="1:7" x14ac:dyDescent="0.2">
      <c r="A203" s="35" t="s">
        <v>514</v>
      </c>
      <c r="B203" s="36" t="s">
        <v>515</v>
      </c>
      <c r="C203" s="4" t="s">
        <v>516</v>
      </c>
      <c r="D203" s="4">
        <v>22591.34</v>
      </c>
      <c r="E203" s="4">
        <v>22873.53</v>
      </c>
      <c r="F203" s="4" t="s">
        <v>517</v>
      </c>
      <c r="G203" s="4" t="s">
        <v>518</v>
      </c>
    </row>
    <row r="204" spans="1:7" x14ac:dyDescent="0.2">
      <c r="A204" s="35" t="s">
        <v>519</v>
      </c>
      <c r="B204" s="36" t="s">
        <v>520</v>
      </c>
      <c r="C204" s="4" t="s">
        <v>521</v>
      </c>
      <c r="D204" s="4">
        <v>12920.18</v>
      </c>
      <c r="E204" s="4">
        <v>12988.57</v>
      </c>
      <c r="F204" s="4" t="s">
        <v>522</v>
      </c>
      <c r="G204" s="4" t="s">
        <v>523</v>
      </c>
    </row>
    <row r="205" spans="1:7" x14ac:dyDescent="0.2">
      <c r="A205" s="35" t="s">
        <v>524</v>
      </c>
      <c r="B205" s="36" t="s">
        <v>525</v>
      </c>
      <c r="C205" s="4" t="s">
        <v>117</v>
      </c>
      <c r="D205" s="4">
        <v>37901</v>
      </c>
      <c r="E205" s="4">
        <v>37901</v>
      </c>
      <c r="F205" s="4" t="s">
        <v>117</v>
      </c>
      <c r="G205" s="4" t="s">
        <v>117</v>
      </c>
    </row>
    <row r="206" spans="1:7" x14ac:dyDescent="0.2">
      <c r="A206" s="35" t="s">
        <v>526</v>
      </c>
      <c r="B206" s="36" t="s">
        <v>527</v>
      </c>
      <c r="C206" s="4" t="s">
        <v>528</v>
      </c>
      <c r="D206" s="4">
        <v>28200</v>
      </c>
      <c r="E206" s="4">
        <v>29050</v>
      </c>
      <c r="F206" s="4" t="s">
        <v>529</v>
      </c>
      <c r="G206" s="4" t="s">
        <v>530</v>
      </c>
    </row>
    <row r="207" spans="1:7" x14ac:dyDescent="0.2">
      <c r="A207" s="35" t="s">
        <v>531</v>
      </c>
      <c r="B207" s="36" t="s">
        <v>532</v>
      </c>
      <c r="C207" s="4" t="s">
        <v>533</v>
      </c>
      <c r="D207" s="4">
        <v>136520.43</v>
      </c>
      <c r="E207" s="4">
        <v>134802.29999999999</v>
      </c>
      <c r="F207" s="4" t="s">
        <v>534</v>
      </c>
      <c r="G207" s="4" t="s">
        <v>535</v>
      </c>
    </row>
    <row r="208" spans="1:7" x14ac:dyDescent="0.2">
      <c r="A208" s="35" t="s">
        <v>536</v>
      </c>
      <c r="B208" s="36" t="s">
        <v>537</v>
      </c>
      <c r="C208" s="4" t="s">
        <v>117</v>
      </c>
      <c r="D208" s="4">
        <v>899.51</v>
      </c>
      <c r="E208" s="4">
        <v>899.51</v>
      </c>
      <c r="F208" s="4" t="s">
        <v>117</v>
      </c>
      <c r="G208" s="4" t="s">
        <v>117</v>
      </c>
    </row>
    <row r="209" spans="1:7" x14ac:dyDescent="0.2">
      <c r="A209" s="35" t="s">
        <v>538</v>
      </c>
      <c r="B209" s="36" t="s">
        <v>539</v>
      </c>
      <c r="C209" s="4" t="s">
        <v>117</v>
      </c>
      <c r="D209" s="4">
        <v>23561.67</v>
      </c>
      <c r="E209" s="4">
        <v>23561.67</v>
      </c>
      <c r="F209" s="4" t="s">
        <v>117</v>
      </c>
      <c r="G209" s="4" t="s">
        <v>117</v>
      </c>
    </row>
    <row r="210" spans="1:7" x14ac:dyDescent="0.2">
      <c r="A210" s="35" t="s">
        <v>540</v>
      </c>
      <c r="B210" s="36" t="s">
        <v>541</v>
      </c>
      <c r="C210" s="4" t="s">
        <v>117</v>
      </c>
      <c r="D210" s="4">
        <v>3138.84</v>
      </c>
      <c r="E210" s="4">
        <v>3138.84</v>
      </c>
      <c r="F210" s="4" t="s">
        <v>117</v>
      </c>
      <c r="G210" s="4" t="s">
        <v>117</v>
      </c>
    </row>
    <row r="211" spans="1:7" x14ac:dyDescent="0.2">
      <c r="A211" s="35" t="s">
        <v>542</v>
      </c>
      <c r="B211" s="36" t="s">
        <v>543</v>
      </c>
      <c r="C211" s="4" t="s">
        <v>544</v>
      </c>
      <c r="D211" s="4">
        <v>8628.6200000000008</v>
      </c>
      <c r="E211" s="4">
        <v>8628.6200000000008</v>
      </c>
      <c r="F211" s="4" t="s">
        <v>117</v>
      </c>
      <c r="G211" s="4" t="s">
        <v>544</v>
      </c>
    </row>
    <row r="212" spans="1:7" x14ac:dyDescent="0.2">
      <c r="A212" s="35" t="s">
        <v>545</v>
      </c>
      <c r="B212" s="36" t="s">
        <v>546</v>
      </c>
      <c r="C212" s="4" t="s">
        <v>117</v>
      </c>
      <c r="D212" s="4">
        <v>516.36</v>
      </c>
      <c r="E212" s="4">
        <v>516.36</v>
      </c>
      <c r="F212" s="4" t="s">
        <v>117</v>
      </c>
      <c r="G212" s="4" t="s">
        <v>117</v>
      </c>
    </row>
    <row r="213" spans="1:7" x14ac:dyDescent="0.2">
      <c r="A213" s="35" t="s">
        <v>547</v>
      </c>
      <c r="B213" s="36" t="s">
        <v>548</v>
      </c>
      <c r="C213" s="4" t="s">
        <v>549</v>
      </c>
      <c r="D213" s="4">
        <v>101455</v>
      </c>
      <c r="E213" s="4">
        <v>96530</v>
      </c>
      <c r="F213" s="4" t="s">
        <v>550</v>
      </c>
      <c r="G213" s="4" t="s">
        <v>117</v>
      </c>
    </row>
    <row r="214" spans="1:7" x14ac:dyDescent="0.2">
      <c r="A214" s="35" t="s">
        <v>551</v>
      </c>
      <c r="B214" s="36" t="s">
        <v>552</v>
      </c>
      <c r="C214" s="4" t="s">
        <v>553</v>
      </c>
      <c r="D214" s="4">
        <v>14973.99</v>
      </c>
      <c r="E214" s="4">
        <v>12819.65</v>
      </c>
      <c r="F214" s="4" t="s">
        <v>554</v>
      </c>
      <c r="G214" s="4" t="s">
        <v>555</v>
      </c>
    </row>
    <row r="215" spans="1:7" x14ac:dyDescent="0.2">
      <c r="A215" s="35" t="s">
        <v>556</v>
      </c>
      <c r="B215" s="36" t="s">
        <v>557</v>
      </c>
      <c r="C215" s="4" t="s">
        <v>117</v>
      </c>
      <c r="D215" s="4">
        <v>2253.5300000000002</v>
      </c>
      <c r="E215" s="4">
        <v>5148.74</v>
      </c>
      <c r="F215" s="4" t="s">
        <v>558</v>
      </c>
      <c r="G215" s="4" t="s">
        <v>558</v>
      </c>
    </row>
    <row r="216" spans="1:7" x14ac:dyDescent="0.2">
      <c r="A216" s="35" t="s">
        <v>559</v>
      </c>
      <c r="B216" s="36" t="s">
        <v>560</v>
      </c>
      <c r="C216" s="4" t="s">
        <v>117</v>
      </c>
      <c r="D216" s="4">
        <v>18546.099999999999</v>
      </c>
      <c r="E216" s="4">
        <v>18721</v>
      </c>
      <c r="F216" s="4" t="s">
        <v>561</v>
      </c>
      <c r="G216" s="4" t="s">
        <v>561</v>
      </c>
    </row>
    <row r="217" spans="1:7" x14ac:dyDescent="0.2">
      <c r="A217" s="35" t="s">
        <v>562</v>
      </c>
      <c r="B217" s="36" t="s">
        <v>563</v>
      </c>
      <c r="C217" s="4" t="s">
        <v>117</v>
      </c>
      <c r="D217" s="4">
        <v>542722.27</v>
      </c>
      <c r="E217" s="4">
        <v>542723.06999999995</v>
      </c>
      <c r="F217" s="4" t="s">
        <v>564</v>
      </c>
      <c r="G217" s="4" t="s">
        <v>564</v>
      </c>
    </row>
    <row r="218" spans="1:7" x14ac:dyDescent="0.2">
      <c r="A218" s="35" t="s">
        <v>565</v>
      </c>
      <c r="B218" s="36" t="s">
        <v>566</v>
      </c>
      <c r="C218" s="4" t="s">
        <v>117</v>
      </c>
      <c r="D218" s="4">
        <v>55440</v>
      </c>
      <c r="E218" s="4">
        <v>55440</v>
      </c>
      <c r="F218" s="4" t="s">
        <v>117</v>
      </c>
      <c r="G218" s="4" t="s">
        <v>117</v>
      </c>
    </row>
    <row r="219" spans="1:7" x14ac:dyDescent="0.2">
      <c r="A219" s="35" t="s">
        <v>567</v>
      </c>
      <c r="B219" s="36" t="s">
        <v>568</v>
      </c>
      <c r="C219" s="4" t="s">
        <v>117</v>
      </c>
      <c r="D219" s="4">
        <v>55.32</v>
      </c>
      <c r="E219" s="4">
        <v>55.32</v>
      </c>
      <c r="F219" s="4" t="s">
        <v>117</v>
      </c>
      <c r="G219" s="4" t="s">
        <v>117</v>
      </c>
    </row>
    <row r="220" spans="1:7" x14ac:dyDescent="0.2">
      <c r="A220" s="35" t="s">
        <v>569</v>
      </c>
      <c r="B220" s="36" t="s">
        <v>570</v>
      </c>
      <c r="C220" s="4" t="s">
        <v>117</v>
      </c>
      <c r="D220" s="4">
        <v>7850</v>
      </c>
      <c r="E220" s="4">
        <v>7850</v>
      </c>
      <c r="F220" s="4" t="s">
        <v>117</v>
      </c>
      <c r="G220" s="4" t="s">
        <v>117</v>
      </c>
    </row>
    <row r="221" spans="1:7" x14ac:dyDescent="0.2">
      <c r="A221" s="35" t="s">
        <v>571</v>
      </c>
      <c r="B221" s="36" t="s">
        <v>572</v>
      </c>
      <c r="C221" s="4" t="s">
        <v>117</v>
      </c>
      <c r="D221" s="4">
        <v>39902.699999999997</v>
      </c>
      <c r="E221" s="4">
        <v>39902.699999999997</v>
      </c>
      <c r="F221" s="4" t="s">
        <v>117</v>
      </c>
      <c r="G221" s="4" t="s">
        <v>117</v>
      </c>
    </row>
    <row r="222" spans="1:7" x14ac:dyDescent="0.2">
      <c r="A222" s="35" t="s">
        <v>573</v>
      </c>
      <c r="B222" s="36" t="s">
        <v>574</v>
      </c>
      <c r="C222" s="4" t="s">
        <v>575</v>
      </c>
      <c r="D222" s="4">
        <v>83007.45</v>
      </c>
      <c r="E222" s="4">
        <v>104038.53</v>
      </c>
      <c r="F222" s="4" t="s">
        <v>576</v>
      </c>
      <c r="G222" s="4" t="s">
        <v>577</v>
      </c>
    </row>
    <row r="223" spans="1:7" x14ac:dyDescent="0.2">
      <c r="A223" s="35" t="s">
        <v>578</v>
      </c>
      <c r="B223" s="36" t="s">
        <v>579</v>
      </c>
      <c r="C223" s="4" t="s">
        <v>117</v>
      </c>
      <c r="D223" s="4">
        <v>5423.3</v>
      </c>
      <c r="E223" s="4">
        <v>5702.44</v>
      </c>
      <c r="F223" s="4" t="s">
        <v>580</v>
      </c>
      <c r="G223" s="4" t="s">
        <v>580</v>
      </c>
    </row>
    <row r="224" spans="1:7" x14ac:dyDescent="0.2">
      <c r="A224" s="35" t="s">
        <v>581</v>
      </c>
      <c r="B224" s="36" t="s">
        <v>582</v>
      </c>
      <c r="C224" s="4" t="s">
        <v>117</v>
      </c>
      <c r="D224" s="4">
        <v>5359.99</v>
      </c>
      <c r="E224" s="4">
        <v>5359.99</v>
      </c>
      <c r="F224" s="4" t="s">
        <v>117</v>
      </c>
      <c r="G224" s="4" t="s">
        <v>117</v>
      </c>
    </row>
    <row r="225" spans="1:7" x14ac:dyDescent="0.2">
      <c r="A225" s="35" t="s">
        <v>583</v>
      </c>
      <c r="B225" s="36" t="s">
        <v>584</v>
      </c>
      <c r="C225" s="4" t="s">
        <v>585</v>
      </c>
      <c r="D225" s="4">
        <v>61128.89</v>
      </c>
      <c r="E225" s="4">
        <v>62364.43</v>
      </c>
      <c r="F225" s="4" t="s">
        <v>586</v>
      </c>
      <c r="G225" s="4" t="s">
        <v>587</v>
      </c>
    </row>
    <row r="226" spans="1:7" x14ac:dyDescent="0.2">
      <c r="A226" s="35" t="s">
        <v>588</v>
      </c>
      <c r="B226" s="36" t="s">
        <v>589</v>
      </c>
      <c r="C226" s="4" t="s">
        <v>585</v>
      </c>
      <c r="D226" s="4">
        <v>61128.89</v>
      </c>
      <c r="E226" s="4">
        <v>62364.43</v>
      </c>
      <c r="F226" s="4" t="s">
        <v>586</v>
      </c>
      <c r="G226" s="4" t="s">
        <v>587</v>
      </c>
    </row>
    <row r="227" spans="1:7" x14ac:dyDescent="0.2">
      <c r="A227" s="35" t="s">
        <v>590</v>
      </c>
      <c r="B227" s="36" t="s">
        <v>591</v>
      </c>
      <c r="C227" s="4" t="s">
        <v>592</v>
      </c>
      <c r="D227" s="4">
        <v>6596</v>
      </c>
      <c r="E227" s="4">
        <v>1008</v>
      </c>
      <c r="F227" s="4" t="s">
        <v>593</v>
      </c>
      <c r="G227" s="4" t="s">
        <v>117</v>
      </c>
    </row>
    <row r="228" spans="1:7" x14ac:dyDescent="0.2">
      <c r="A228" s="35" t="s">
        <v>594</v>
      </c>
      <c r="B228" s="36" t="s">
        <v>595</v>
      </c>
      <c r="C228" s="4" t="s">
        <v>117</v>
      </c>
      <c r="D228" s="4">
        <v>729.82</v>
      </c>
      <c r="E228" s="4">
        <v>1459.64</v>
      </c>
      <c r="F228" s="4" t="s">
        <v>596</v>
      </c>
      <c r="G228" s="4" t="s">
        <v>596</v>
      </c>
    </row>
    <row r="229" spans="1:7" x14ac:dyDescent="0.2">
      <c r="A229" s="35" t="s">
        <v>597</v>
      </c>
      <c r="B229" s="36" t="s">
        <v>598</v>
      </c>
      <c r="C229" s="4" t="s">
        <v>117</v>
      </c>
      <c r="D229" s="4">
        <v>827.54</v>
      </c>
      <c r="E229" s="4">
        <v>827.54</v>
      </c>
      <c r="F229" s="4" t="s">
        <v>117</v>
      </c>
      <c r="G229" s="4" t="s">
        <v>117</v>
      </c>
    </row>
    <row r="230" spans="1:7" x14ac:dyDescent="0.2">
      <c r="A230" s="35" t="s">
        <v>599</v>
      </c>
      <c r="B230" s="36" t="s">
        <v>600</v>
      </c>
      <c r="C230" s="4" t="s">
        <v>117</v>
      </c>
      <c r="D230" s="4">
        <v>176920</v>
      </c>
      <c r="E230" s="4">
        <v>176920</v>
      </c>
      <c r="F230" s="4" t="s">
        <v>117</v>
      </c>
      <c r="G230" s="4" t="s">
        <v>117</v>
      </c>
    </row>
    <row r="231" spans="1:7" x14ac:dyDescent="0.2">
      <c r="A231" s="35" t="s">
        <v>601</v>
      </c>
      <c r="B231" s="36" t="s">
        <v>602</v>
      </c>
      <c r="C231" s="4" t="s">
        <v>117</v>
      </c>
      <c r="D231" s="4">
        <v>145</v>
      </c>
      <c r="E231" s="4">
        <v>145</v>
      </c>
      <c r="F231" s="4" t="s">
        <v>117</v>
      </c>
      <c r="G231" s="4" t="s">
        <v>117</v>
      </c>
    </row>
    <row r="232" spans="1:7" x14ac:dyDescent="0.2">
      <c r="A232" s="35" t="s">
        <v>603</v>
      </c>
      <c r="B232" s="36" t="s">
        <v>604</v>
      </c>
      <c r="C232" s="4" t="s">
        <v>117</v>
      </c>
      <c r="D232" s="4">
        <v>666</v>
      </c>
      <c r="E232" s="4">
        <v>666</v>
      </c>
      <c r="F232" s="4" t="s">
        <v>117</v>
      </c>
      <c r="G232" s="4" t="s">
        <v>117</v>
      </c>
    </row>
    <row r="233" spans="1:7" x14ac:dyDescent="0.2">
      <c r="A233" s="35" t="s">
        <v>605</v>
      </c>
      <c r="B233" s="36" t="s">
        <v>606</v>
      </c>
      <c r="C233" s="4" t="s">
        <v>117</v>
      </c>
      <c r="D233" s="4">
        <v>1743.52</v>
      </c>
      <c r="E233" s="4">
        <v>1743.52</v>
      </c>
      <c r="F233" s="4" t="s">
        <v>117</v>
      </c>
      <c r="G233" s="4" t="s">
        <v>117</v>
      </c>
    </row>
    <row r="234" spans="1:7" x14ac:dyDescent="0.2">
      <c r="A234" s="35" t="s">
        <v>607</v>
      </c>
      <c r="B234" s="36" t="s">
        <v>608</v>
      </c>
      <c r="C234" s="4" t="s">
        <v>117</v>
      </c>
      <c r="D234" s="4">
        <v>3355.74</v>
      </c>
      <c r="E234" s="4">
        <v>9545.91</v>
      </c>
      <c r="F234" s="4" t="s">
        <v>609</v>
      </c>
      <c r="G234" s="4" t="s">
        <v>609</v>
      </c>
    </row>
    <row r="235" spans="1:7" x14ac:dyDescent="0.2">
      <c r="A235" s="35" t="s">
        <v>610</v>
      </c>
      <c r="B235" s="36" t="s">
        <v>611</v>
      </c>
      <c r="C235" s="4" t="s">
        <v>117</v>
      </c>
      <c r="D235" s="4">
        <v>3980</v>
      </c>
      <c r="E235" s="4">
        <v>3980</v>
      </c>
      <c r="F235" s="4" t="s">
        <v>117</v>
      </c>
      <c r="G235" s="4" t="s">
        <v>117</v>
      </c>
    </row>
    <row r="236" spans="1:7" x14ac:dyDescent="0.2">
      <c r="A236" s="35" t="s">
        <v>612</v>
      </c>
      <c r="B236" s="36" t="s">
        <v>613</v>
      </c>
      <c r="C236" s="4" t="s">
        <v>117</v>
      </c>
      <c r="D236" s="4">
        <v>2350</v>
      </c>
      <c r="E236" s="4">
        <v>2350</v>
      </c>
      <c r="F236" s="4" t="s">
        <v>117</v>
      </c>
      <c r="G236" s="4" t="s">
        <v>117</v>
      </c>
    </row>
    <row r="237" spans="1:7" x14ac:dyDescent="0.2">
      <c r="A237" s="35" t="s">
        <v>614</v>
      </c>
      <c r="B237" s="36" t="s">
        <v>615</v>
      </c>
      <c r="C237" s="4" t="s">
        <v>117</v>
      </c>
      <c r="D237" s="4">
        <v>6231.8</v>
      </c>
      <c r="E237" s="4">
        <v>15473.56</v>
      </c>
      <c r="F237" s="4" t="s">
        <v>616</v>
      </c>
      <c r="G237" s="4" t="s">
        <v>616</v>
      </c>
    </row>
    <row r="238" spans="1:7" x14ac:dyDescent="0.2">
      <c r="A238" s="35" t="s">
        <v>617</v>
      </c>
      <c r="B238" s="36" t="s">
        <v>618</v>
      </c>
      <c r="C238" s="4" t="s">
        <v>117</v>
      </c>
      <c r="D238" s="4">
        <v>978.65</v>
      </c>
      <c r="E238" s="4">
        <v>978.65</v>
      </c>
      <c r="F238" s="4" t="s">
        <v>117</v>
      </c>
      <c r="G238" s="4" t="s">
        <v>117</v>
      </c>
    </row>
    <row r="239" spans="1:7" x14ac:dyDescent="0.2">
      <c r="A239" s="35" t="s">
        <v>619</v>
      </c>
      <c r="B239" s="36" t="s">
        <v>620</v>
      </c>
      <c r="C239" s="4" t="s">
        <v>117</v>
      </c>
      <c r="D239" s="4">
        <v>1399</v>
      </c>
      <c r="E239" s="4">
        <v>1399</v>
      </c>
      <c r="F239" s="4" t="s">
        <v>117</v>
      </c>
      <c r="G239" s="4" t="s">
        <v>117</v>
      </c>
    </row>
    <row r="240" spans="1:7" x14ac:dyDescent="0.2">
      <c r="A240" s="35" t="s">
        <v>621</v>
      </c>
      <c r="B240" s="36" t="s">
        <v>622</v>
      </c>
      <c r="C240" s="4" t="s">
        <v>117</v>
      </c>
      <c r="D240" s="4">
        <v>12100.42</v>
      </c>
      <c r="E240" s="4">
        <v>88729.919999999998</v>
      </c>
      <c r="F240" s="4" t="s">
        <v>623</v>
      </c>
      <c r="G240" s="4" t="s">
        <v>623</v>
      </c>
    </row>
    <row r="241" spans="1:7" x14ac:dyDescent="0.2">
      <c r="A241" s="35" t="s">
        <v>624</v>
      </c>
      <c r="B241" s="36" t="s">
        <v>625</v>
      </c>
      <c r="C241" s="4" t="s">
        <v>117</v>
      </c>
      <c r="D241" s="4">
        <v>13000</v>
      </c>
      <c r="E241" s="4">
        <v>13000</v>
      </c>
      <c r="F241" s="4" t="s">
        <v>117</v>
      </c>
      <c r="G241" s="4" t="s">
        <v>117</v>
      </c>
    </row>
    <row r="242" spans="1:7" x14ac:dyDescent="0.2">
      <c r="A242" s="35" t="s">
        <v>626</v>
      </c>
      <c r="B242" s="36" t="s">
        <v>627</v>
      </c>
      <c r="C242" s="4" t="s">
        <v>117</v>
      </c>
      <c r="D242" s="4">
        <v>237.6</v>
      </c>
      <c r="E242" s="4">
        <v>316.8</v>
      </c>
      <c r="F242" s="4" t="s">
        <v>628</v>
      </c>
      <c r="G242" s="4" t="s">
        <v>628</v>
      </c>
    </row>
    <row r="243" spans="1:7" x14ac:dyDescent="0.2">
      <c r="A243" s="35" t="s">
        <v>629</v>
      </c>
      <c r="B243" s="36" t="s">
        <v>630</v>
      </c>
      <c r="C243" s="4" t="s">
        <v>117</v>
      </c>
      <c r="D243" s="4">
        <v>122.4</v>
      </c>
      <c r="E243" s="4">
        <v>163.19999999999999</v>
      </c>
      <c r="F243" s="4" t="s">
        <v>631</v>
      </c>
      <c r="G243" s="4" t="s">
        <v>631</v>
      </c>
    </row>
    <row r="244" spans="1:7" x14ac:dyDescent="0.2">
      <c r="A244" s="35" t="s">
        <v>632</v>
      </c>
      <c r="B244" s="36" t="s">
        <v>633</v>
      </c>
      <c r="C244" s="4" t="s">
        <v>117</v>
      </c>
      <c r="D244" s="4">
        <v>550</v>
      </c>
      <c r="E244" s="4">
        <v>550</v>
      </c>
      <c r="F244" s="4" t="s">
        <v>117</v>
      </c>
      <c r="G244" s="4" t="s">
        <v>117</v>
      </c>
    </row>
    <row r="245" spans="1:7" x14ac:dyDescent="0.2">
      <c r="A245" s="35" t="s">
        <v>634</v>
      </c>
      <c r="B245" s="36" t="s">
        <v>635</v>
      </c>
      <c r="C245" s="4" t="s">
        <v>117</v>
      </c>
      <c r="D245" s="4">
        <v>10080</v>
      </c>
      <c r="E245" s="4">
        <v>10080</v>
      </c>
      <c r="F245" s="4" t="s">
        <v>117</v>
      </c>
      <c r="G245" s="4" t="s">
        <v>117</v>
      </c>
    </row>
    <row r="246" spans="1:7" x14ac:dyDescent="0.2">
      <c r="A246" s="35" t="s">
        <v>636</v>
      </c>
      <c r="B246" s="36" t="s">
        <v>637</v>
      </c>
      <c r="C246" s="4" t="s">
        <v>117</v>
      </c>
      <c r="D246" s="4">
        <v>4379.3999999999996</v>
      </c>
      <c r="E246" s="4">
        <v>4379.3999999999996</v>
      </c>
      <c r="F246" s="4" t="s">
        <v>117</v>
      </c>
      <c r="G246" s="4" t="s">
        <v>117</v>
      </c>
    </row>
    <row r="247" spans="1:7" x14ac:dyDescent="0.2">
      <c r="A247" s="35" t="s">
        <v>638</v>
      </c>
      <c r="B247" s="36" t="s">
        <v>639</v>
      </c>
      <c r="C247" s="4" t="s">
        <v>117</v>
      </c>
      <c r="D247" s="4">
        <v>1350</v>
      </c>
      <c r="E247" s="4">
        <v>1350</v>
      </c>
      <c r="F247" s="4" t="s">
        <v>117</v>
      </c>
      <c r="G247" s="4" t="s">
        <v>117</v>
      </c>
    </row>
    <row r="248" spans="1:7" x14ac:dyDescent="0.2">
      <c r="A248" s="35" t="s">
        <v>640</v>
      </c>
      <c r="B248" s="36" t="s">
        <v>641</v>
      </c>
      <c r="C248" s="4" t="s">
        <v>117</v>
      </c>
      <c r="D248" s="4">
        <v>6722.96</v>
      </c>
      <c r="E248" s="4">
        <v>22277.16</v>
      </c>
      <c r="F248" s="4" t="s">
        <v>642</v>
      </c>
      <c r="G248" s="4" t="s">
        <v>642</v>
      </c>
    </row>
    <row r="249" spans="1:7" x14ac:dyDescent="0.2">
      <c r="A249" s="35" t="s">
        <v>643</v>
      </c>
      <c r="B249" s="36" t="s">
        <v>644</v>
      </c>
      <c r="C249" s="4" t="s">
        <v>645</v>
      </c>
      <c r="D249" s="4">
        <v>5943591.71</v>
      </c>
      <c r="E249" s="4">
        <v>1042931.85</v>
      </c>
      <c r="F249" s="4" t="s">
        <v>646</v>
      </c>
      <c r="G249" s="4" t="s">
        <v>647</v>
      </c>
    </row>
    <row r="250" spans="1:7" x14ac:dyDescent="0.2">
      <c r="A250" s="35" t="s">
        <v>648</v>
      </c>
      <c r="B250" s="36" t="s">
        <v>649</v>
      </c>
      <c r="C250" s="4" t="s">
        <v>650</v>
      </c>
      <c r="D250" s="4">
        <v>4904110.38</v>
      </c>
      <c r="E250" s="4">
        <v>0</v>
      </c>
      <c r="F250" s="4" t="s">
        <v>651</v>
      </c>
      <c r="G250" s="4" t="s">
        <v>652</v>
      </c>
    </row>
    <row r="251" spans="1:7" x14ac:dyDescent="0.2">
      <c r="A251" s="35" t="s">
        <v>653</v>
      </c>
      <c r="B251" s="36" t="s">
        <v>654</v>
      </c>
      <c r="C251" s="4" t="s">
        <v>655</v>
      </c>
      <c r="D251" s="4">
        <v>1013626.8</v>
      </c>
      <c r="E251" s="4">
        <v>1017077.32</v>
      </c>
      <c r="F251" s="4" t="s">
        <v>656</v>
      </c>
      <c r="G251" s="4" t="s">
        <v>657</v>
      </c>
    </row>
    <row r="252" spans="1:7" x14ac:dyDescent="0.2">
      <c r="A252" s="35" t="s">
        <v>658</v>
      </c>
      <c r="B252" s="36" t="s">
        <v>659</v>
      </c>
      <c r="C252" s="4" t="s">
        <v>660</v>
      </c>
      <c r="D252" s="4">
        <v>0</v>
      </c>
      <c r="E252" s="4">
        <v>0</v>
      </c>
      <c r="F252" s="4" t="s">
        <v>117</v>
      </c>
      <c r="G252" s="4" t="s">
        <v>660</v>
      </c>
    </row>
    <row r="253" spans="1:7" x14ac:dyDescent="0.2">
      <c r="A253" s="35" t="s">
        <v>661</v>
      </c>
      <c r="B253" s="36" t="s">
        <v>662</v>
      </c>
      <c r="C253" s="4" t="s">
        <v>117</v>
      </c>
      <c r="D253" s="4">
        <v>25854.53</v>
      </c>
      <c r="E253" s="4">
        <v>25854.53</v>
      </c>
      <c r="F253" s="4" t="s">
        <v>117</v>
      </c>
      <c r="G253" s="4" t="s">
        <v>117</v>
      </c>
    </row>
    <row r="254" spans="1:7" x14ac:dyDescent="0.2">
      <c r="A254" s="35" t="s">
        <v>663</v>
      </c>
      <c r="B254" s="36" t="s">
        <v>664</v>
      </c>
      <c r="C254" s="4" t="s">
        <v>665</v>
      </c>
      <c r="D254" s="4">
        <v>53763.56</v>
      </c>
      <c r="E254" s="4">
        <v>50349.760000000002</v>
      </c>
      <c r="F254" s="4" t="s">
        <v>666</v>
      </c>
      <c r="G254" s="4" t="s">
        <v>667</v>
      </c>
    </row>
    <row r="255" spans="1:7" x14ac:dyDescent="0.2">
      <c r="A255" s="35" t="s">
        <v>668</v>
      </c>
      <c r="B255" s="36" t="s">
        <v>669</v>
      </c>
      <c r="C255" s="4" t="s">
        <v>670</v>
      </c>
      <c r="D255" s="4">
        <v>18486.54</v>
      </c>
      <c r="E255" s="4">
        <v>17424.63</v>
      </c>
      <c r="F255" s="4" t="s">
        <v>671</v>
      </c>
      <c r="G255" s="4" t="s">
        <v>672</v>
      </c>
    </row>
    <row r="256" spans="1:7" x14ac:dyDescent="0.2">
      <c r="A256" s="35" t="s">
        <v>673</v>
      </c>
      <c r="B256" s="36" t="s">
        <v>674</v>
      </c>
      <c r="C256" s="4" t="s">
        <v>675</v>
      </c>
      <c r="D256" s="4">
        <v>0</v>
      </c>
      <c r="E256" s="4">
        <v>0</v>
      </c>
      <c r="F256" s="4" t="s">
        <v>117</v>
      </c>
      <c r="G256" s="4" t="s">
        <v>675</v>
      </c>
    </row>
    <row r="257" spans="1:9" x14ac:dyDescent="0.2">
      <c r="A257" s="35" t="s">
        <v>676</v>
      </c>
      <c r="B257" s="36" t="s">
        <v>677</v>
      </c>
      <c r="C257" s="4" t="s">
        <v>678</v>
      </c>
      <c r="D257" s="4">
        <v>9337.33</v>
      </c>
      <c r="E257" s="4">
        <v>9308.7999999999993</v>
      </c>
      <c r="F257" s="4" t="s">
        <v>679</v>
      </c>
      <c r="G257" s="4" t="s">
        <v>680</v>
      </c>
    </row>
    <row r="258" spans="1:9" x14ac:dyDescent="0.2">
      <c r="A258" s="35" t="s">
        <v>681</v>
      </c>
      <c r="B258" s="36" t="s">
        <v>682</v>
      </c>
      <c r="C258" s="4" t="s">
        <v>683</v>
      </c>
      <c r="D258" s="4">
        <v>25939.69</v>
      </c>
      <c r="E258" s="4">
        <v>23616.33</v>
      </c>
      <c r="F258" s="4" t="s">
        <v>684</v>
      </c>
      <c r="G258" s="4" t="s">
        <v>685</v>
      </c>
    </row>
    <row r="259" spans="1:9" x14ac:dyDescent="0.2">
      <c r="A259" s="35" t="s">
        <v>686</v>
      </c>
      <c r="B259" s="36" t="s">
        <v>687</v>
      </c>
      <c r="C259" s="4" t="s">
        <v>688</v>
      </c>
      <c r="D259" s="4">
        <v>8636076.4700000007</v>
      </c>
      <c r="E259" s="4">
        <v>8646613.1500000004</v>
      </c>
      <c r="F259" s="4" t="s">
        <v>689</v>
      </c>
      <c r="G259" s="4" t="s">
        <v>690</v>
      </c>
    </row>
    <row r="260" spans="1:9" x14ac:dyDescent="0.2">
      <c r="A260" s="35" t="s">
        <v>691</v>
      </c>
      <c r="B260" s="36" t="s">
        <v>692</v>
      </c>
      <c r="C260" s="4" t="s">
        <v>693</v>
      </c>
      <c r="D260" s="4">
        <v>5444581.4500000002</v>
      </c>
      <c r="E260" s="4">
        <v>5488129.2699999996</v>
      </c>
      <c r="F260" s="4" t="s">
        <v>694</v>
      </c>
      <c r="G260" s="4" t="s">
        <v>695</v>
      </c>
    </row>
    <row r="261" spans="1:9" x14ac:dyDescent="0.2">
      <c r="A261" s="35" t="s">
        <v>696</v>
      </c>
      <c r="B261" s="36" t="s">
        <v>697</v>
      </c>
      <c r="C261" s="4" t="s">
        <v>698</v>
      </c>
      <c r="D261" s="4">
        <v>491783.52</v>
      </c>
      <c r="E261" s="4">
        <v>494407.55</v>
      </c>
      <c r="F261" s="4" t="s">
        <v>699</v>
      </c>
      <c r="G261" s="4" t="s">
        <v>700</v>
      </c>
    </row>
    <row r="262" spans="1:9" x14ac:dyDescent="0.2">
      <c r="A262" s="35" t="s">
        <v>701</v>
      </c>
      <c r="B262" s="36" t="s">
        <v>702</v>
      </c>
      <c r="C262" s="4" t="s">
        <v>703</v>
      </c>
      <c r="D262" s="4">
        <v>846286.29</v>
      </c>
      <c r="E262" s="4">
        <v>822334.02</v>
      </c>
      <c r="F262" s="4" t="s">
        <v>704</v>
      </c>
      <c r="G262" s="4" t="s">
        <v>705</v>
      </c>
    </row>
    <row r="263" spans="1:9" x14ac:dyDescent="0.2">
      <c r="A263" s="35" t="s">
        <v>706</v>
      </c>
      <c r="B263" s="36" t="s">
        <v>707</v>
      </c>
      <c r="C263" s="4" t="s">
        <v>117</v>
      </c>
      <c r="D263" s="4">
        <v>1339238.3799999999</v>
      </c>
      <c r="E263" s="4">
        <v>1339238.3799999999</v>
      </c>
      <c r="F263" s="4" t="s">
        <v>117</v>
      </c>
      <c r="G263" s="4" t="s">
        <v>117</v>
      </c>
    </row>
    <row r="264" spans="1:9" x14ac:dyDescent="0.2">
      <c r="A264" s="35" t="s">
        <v>708</v>
      </c>
      <c r="B264" s="36" t="s">
        <v>709</v>
      </c>
      <c r="C264" s="4" t="s">
        <v>710</v>
      </c>
      <c r="D264" s="4">
        <v>377963.39</v>
      </c>
      <c r="E264" s="4">
        <v>353842.2</v>
      </c>
      <c r="F264" s="4" t="s">
        <v>711</v>
      </c>
      <c r="G264" s="4" t="s">
        <v>712</v>
      </c>
    </row>
    <row r="265" spans="1:9" x14ac:dyDescent="0.2">
      <c r="A265" s="35" t="s">
        <v>713</v>
      </c>
      <c r="B265" s="36" t="s">
        <v>714</v>
      </c>
      <c r="C265" s="4" t="s">
        <v>715</v>
      </c>
      <c r="D265" s="4">
        <v>2471.14</v>
      </c>
      <c r="E265" s="4">
        <v>10299.65</v>
      </c>
      <c r="F265" s="4" t="s">
        <v>716</v>
      </c>
      <c r="G265" s="4" t="s">
        <v>717</v>
      </c>
    </row>
    <row r="266" spans="1:9" x14ac:dyDescent="0.2">
      <c r="A266" s="35" t="s">
        <v>718</v>
      </c>
      <c r="B266" s="36" t="s">
        <v>719</v>
      </c>
      <c r="C266" s="4" t="s">
        <v>720</v>
      </c>
      <c r="D266" s="4">
        <v>109617.19</v>
      </c>
      <c r="E266" s="4">
        <v>114226.97</v>
      </c>
      <c r="F266" s="4" t="s">
        <v>721</v>
      </c>
      <c r="G266" s="4" t="s">
        <v>722</v>
      </c>
    </row>
    <row r="267" spans="1:9" x14ac:dyDescent="0.2">
      <c r="A267" s="35" t="s">
        <v>723</v>
      </c>
      <c r="B267" s="36" t="s">
        <v>724</v>
      </c>
      <c r="C267" s="4" t="s">
        <v>117</v>
      </c>
      <c r="D267" s="4">
        <v>24135.11</v>
      </c>
      <c r="E267" s="4">
        <v>24135.11</v>
      </c>
      <c r="F267" s="4" t="s">
        <v>117</v>
      </c>
      <c r="G267" s="4" t="s">
        <v>117</v>
      </c>
    </row>
    <row r="268" spans="1:9" x14ac:dyDescent="0.2">
      <c r="A268" s="35" t="s">
        <v>725</v>
      </c>
      <c r="B268" s="36" t="s">
        <v>726</v>
      </c>
      <c r="C268" s="4" t="s">
        <v>727</v>
      </c>
      <c r="D268" s="4">
        <v>12100729.26</v>
      </c>
      <c r="E268" s="4">
        <v>12435118.279999999</v>
      </c>
      <c r="F268" s="4" t="s">
        <v>728</v>
      </c>
      <c r="G268" s="4" t="s">
        <v>729</v>
      </c>
    </row>
    <row r="269" spans="1:9" x14ac:dyDescent="0.2">
      <c r="A269" s="35" t="s">
        <v>730</v>
      </c>
      <c r="B269" s="36" t="s">
        <v>731</v>
      </c>
      <c r="C269" s="4" t="s">
        <v>117</v>
      </c>
      <c r="D269" s="4">
        <v>4194.7</v>
      </c>
      <c r="E269" s="4">
        <v>4194.7</v>
      </c>
      <c r="F269" s="4" t="s">
        <v>117</v>
      </c>
      <c r="G269" s="4" t="s">
        <v>117</v>
      </c>
    </row>
    <row r="270" spans="1:9" x14ac:dyDescent="0.2">
      <c r="A270" s="35" t="s">
        <v>732</v>
      </c>
      <c r="B270" s="36" t="s">
        <v>733</v>
      </c>
      <c r="C270" s="4" t="s">
        <v>117</v>
      </c>
      <c r="D270" s="4">
        <v>173113.49</v>
      </c>
      <c r="E270" s="4">
        <v>173113.5</v>
      </c>
      <c r="F270" s="4" t="s">
        <v>734</v>
      </c>
      <c r="G270" s="4" t="s">
        <v>734</v>
      </c>
    </row>
    <row r="271" spans="1:9" x14ac:dyDescent="0.2">
      <c r="A271" s="35" t="s">
        <v>735</v>
      </c>
      <c r="B271" s="36" t="s">
        <v>736</v>
      </c>
      <c r="C271" s="4" t="s">
        <v>727</v>
      </c>
      <c r="D271" s="4">
        <v>11923421.07</v>
      </c>
      <c r="E271" s="4">
        <v>12257810.08</v>
      </c>
      <c r="F271" s="4" t="s">
        <v>737</v>
      </c>
      <c r="G271" s="4" t="s">
        <v>738</v>
      </c>
      <c r="I271" s="4"/>
    </row>
    <row r="272" spans="1:9" x14ac:dyDescent="0.2">
      <c r="A272" s="35" t="s">
        <v>739</v>
      </c>
      <c r="B272" s="36" t="s">
        <v>740</v>
      </c>
      <c r="C272" s="4" t="s">
        <v>741</v>
      </c>
      <c r="D272" s="4">
        <v>671235.59</v>
      </c>
      <c r="E272" s="4">
        <v>1306367.3799999999</v>
      </c>
      <c r="F272" s="4" t="s">
        <v>742</v>
      </c>
      <c r="G272" s="4" t="s">
        <v>743</v>
      </c>
      <c r="I272" s="4"/>
    </row>
    <row r="273" spans="1:7" x14ac:dyDescent="0.2">
      <c r="A273" s="35" t="s">
        <v>744</v>
      </c>
      <c r="B273" s="36" t="s">
        <v>745</v>
      </c>
      <c r="C273" s="4" t="s">
        <v>746</v>
      </c>
      <c r="D273" s="4">
        <v>613745.1</v>
      </c>
      <c r="E273" s="4">
        <v>772459.47</v>
      </c>
      <c r="F273" s="4" t="s">
        <v>747</v>
      </c>
      <c r="G273" s="4" t="s">
        <v>748</v>
      </c>
    </row>
    <row r="274" spans="1:7" x14ac:dyDescent="0.2">
      <c r="A274" s="35" t="s">
        <v>749</v>
      </c>
      <c r="B274" s="36" t="s">
        <v>750</v>
      </c>
      <c r="C274" s="4" t="s">
        <v>751</v>
      </c>
      <c r="D274" s="4">
        <v>18725.77</v>
      </c>
      <c r="E274" s="4">
        <v>49026.27</v>
      </c>
      <c r="F274" s="4" t="s">
        <v>752</v>
      </c>
      <c r="G274" s="4" t="s">
        <v>753</v>
      </c>
    </row>
    <row r="275" spans="1:7" x14ac:dyDescent="0.2">
      <c r="A275" s="35" t="s">
        <v>754</v>
      </c>
      <c r="B275" s="36" t="s">
        <v>755</v>
      </c>
      <c r="C275" s="4" t="s">
        <v>117</v>
      </c>
      <c r="D275" s="4">
        <v>32648.54</v>
      </c>
      <c r="E275" s="4">
        <v>450258.26</v>
      </c>
      <c r="F275" s="4" t="s">
        <v>756</v>
      </c>
      <c r="G275" s="4" t="s">
        <v>756</v>
      </c>
    </row>
    <row r="276" spans="1:7" x14ac:dyDescent="0.2">
      <c r="A276" s="35" t="s">
        <v>757</v>
      </c>
      <c r="B276" s="36" t="s">
        <v>758</v>
      </c>
      <c r="C276" s="4" t="s">
        <v>117</v>
      </c>
      <c r="D276" s="4">
        <v>6116.18</v>
      </c>
      <c r="E276" s="4">
        <v>34623.379999999997</v>
      </c>
      <c r="F276" s="4" t="s">
        <v>759</v>
      </c>
      <c r="G276" s="4" t="s">
        <v>759</v>
      </c>
    </row>
    <row r="277" spans="1:7" x14ac:dyDescent="0.2">
      <c r="A277" s="35" t="s">
        <v>760</v>
      </c>
      <c r="B277" s="36" t="s">
        <v>761</v>
      </c>
      <c r="C277" s="4" t="s">
        <v>762</v>
      </c>
      <c r="D277" s="4">
        <v>0</v>
      </c>
      <c r="E277" s="4">
        <v>0</v>
      </c>
      <c r="F277" s="4" t="s">
        <v>117</v>
      </c>
      <c r="G277" s="4" t="s">
        <v>762</v>
      </c>
    </row>
    <row r="278" spans="1:7" x14ac:dyDescent="0.2">
      <c r="A278" s="35" t="s">
        <v>763</v>
      </c>
      <c r="B278" s="36" t="s">
        <v>761</v>
      </c>
      <c r="C278" s="4" t="s">
        <v>762</v>
      </c>
      <c r="D278" s="4">
        <v>0</v>
      </c>
      <c r="E278" s="4">
        <v>0</v>
      </c>
      <c r="F278" s="4" t="s">
        <v>117</v>
      </c>
      <c r="G278" s="4" t="s">
        <v>762</v>
      </c>
    </row>
    <row r="279" spans="1:7" x14ac:dyDescent="0.2">
      <c r="A279" s="35" t="s">
        <v>764</v>
      </c>
      <c r="B279" s="36" t="s">
        <v>761</v>
      </c>
      <c r="C279" s="4" t="s">
        <v>762</v>
      </c>
      <c r="D279" s="4">
        <v>0</v>
      </c>
      <c r="E279" s="4">
        <v>0</v>
      </c>
      <c r="F279" s="4" t="s">
        <v>117</v>
      </c>
      <c r="G279" s="4" t="s">
        <v>762</v>
      </c>
    </row>
    <row r="280" spans="1:7" x14ac:dyDescent="0.2">
      <c r="A280" s="35" t="s">
        <v>765</v>
      </c>
      <c r="B280" s="36" t="s">
        <v>766</v>
      </c>
      <c r="C280" s="4" t="s">
        <v>762</v>
      </c>
      <c r="D280" s="4">
        <v>0</v>
      </c>
      <c r="E280" s="4">
        <v>0</v>
      </c>
      <c r="F280" s="4" t="s">
        <v>117</v>
      </c>
      <c r="G280" s="4" t="s">
        <v>762</v>
      </c>
    </row>
    <row r="281" spans="1:7" x14ac:dyDescent="0.2">
      <c r="A281" s="35" t="s">
        <v>767</v>
      </c>
      <c r="B281" s="36" t="s">
        <v>768</v>
      </c>
      <c r="C281" s="4" t="s">
        <v>117</v>
      </c>
      <c r="D281" s="4">
        <v>0</v>
      </c>
      <c r="E281" s="4">
        <v>38594683.490000002</v>
      </c>
      <c r="F281" s="4" t="s">
        <v>769</v>
      </c>
      <c r="G281" s="4" t="s">
        <v>769</v>
      </c>
    </row>
    <row r="282" spans="1:7" x14ac:dyDescent="0.2">
      <c r="A282" s="35" t="s">
        <v>770</v>
      </c>
      <c r="B282" s="36" t="s">
        <v>771</v>
      </c>
      <c r="C282" s="4" t="s">
        <v>117</v>
      </c>
      <c r="D282" s="4">
        <v>0</v>
      </c>
      <c r="E282" s="4">
        <v>38594683.490000002</v>
      </c>
      <c r="F282" s="4" t="s">
        <v>769</v>
      </c>
      <c r="G282" s="4" t="s">
        <v>769</v>
      </c>
    </row>
    <row r="283" spans="1:7" x14ac:dyDescent="0.2">
      <c r="A283" s="35" t="s">
        <v>772</v>
      </c>
      <c r="B283" s="36" t="s">
        <v>773</v>
      </c>
      <c r="C283" s="4" t="s">
        <v>117</v>
      </c>
      <c r="D283" s="4">
        <v>0</v>
      </c>
      <c r="E283" s="4">
        <v>38594683.490000002</v>
      </c>
      <c r="F283" s="4" t="s">
        <v>769</v>
      </c>
      <c r="G283" s="4" t="s">
        <v>769</v>
      </c>
    </row>
    <row r="284" spans="1:7" x14ac:dyDescent="0.2">
      <c r="A284" s="35" t="s">
        <v>774</v>
      </c>
      <c r="B284" s="36" t="s">
        <v>775</v>
      </c>
      <c r="C284" s="4" t="s">
        <v>117</v>
      </c>
      <c r="D284" s="4">
        <v>0</v>
      </c>
      <c r="E284" s="4">
        <v>34161771.18</v>
      </c>
      <c r="F284" s="4" t="s">
        <v>776</v>
      </c>
      <c r="G284" s="4" t="s">
        <v>776</v>
      </c>
    </row>
    <row r="285" spans="1:7" x14ac:dyDescent="0.2">
      <c r="A285" s="35" t="s">
        <v>777</v>
      </c>
      <c r="B285" s="36" t="s">
        <v>778</v>
      </c>
      <c r="C285" s="4" t="s">
        <v>117</v>
      </c>
      <c r="D285" s="4">
        <v>0</v>
      </c>
      <c r="E285" s="4">
        <v>34161771.18</v>
      </c>
      <c r="F285" s="4" t="s">
        <v>776</v>
      </c>
      <c r="G285" s="4" t="s">
        <v>776</v>
      </c>
    </row>
    <row r="286" spans="1:7" x14ac:dyDescent="0.2">
      <c r="A286" s="35" t="s">
        <v>779</v>
      </c>
      <c r="B286" s="36" t="s">
        <v>780</v>
      </c>
      <c r="C286" s="4" t="s">
        <v>117</v>
      </c>
      <c r="D286" s="4">
        <v>0</v>
      </c>
      <c r="E286" s="4">
        <v>4432912.3099999996</v>
      </c>
      <c r="F286" s="4" t="s">
        <v>781</v>
      </c>
      <c r="G286" s="4" t="s">
        <v>781</v>
      </c>
    </row>
    <row r="287" spans="1:7" x14ac:dyDescent="0.2">
      <c r="A287" s="35" t="s">
        <v>782</v>
      </c>
      <c r="B287" s="36" t="s">
        <v>783</v>
      </c>
      <c r="C287" s="4" t="s">
        <v>117</v>
      </c>
      <c r="D287" s="4">
        <v>0</v>
      </c>
      <c r="E287" s="4">
        <v>1339238.3799999999</v>
      </c>
      <c r="F287" s="4" t="s">
        <v>784</v>
      </c>
      <c r="G287" s="4" t="s">
        <v>784</v>
      </c>
    </row>
    <row r="288" spans="1:7" x14ac:dyDescent="0.2">
      <c r="A288" s="35" t="s">
        <v>785</v>
      </c>
      <c r="B288" s="36" t="s">
        <v>786</v>
      </c>
      <c r="C288" s="4" t="s">
        <v>117</v>
      </c>
      <c r="D288" s="4">
        <v>0</v>
      </c>
      <c r="E288" s="4">
        <v>4559</v>
      </c>
      <c r="F288" s="4" t="s">
        <v>787</v>
      </c>
      <c r="G288" s="4" t="s">
        <v>787</v>
      </c>
    </row>
    <row r="289" spans="1:7" x14ac:dyDescent="0.2">
      <c r="A289" s="35" t="s">
        <v>788</v>
      </c>
      <c r="B289" s="36" t="s">
        <v>789</v>
      </c>
      <c r="C289" s="4" t="s">
        <v>117</v>
      </c>
      <c r="D289" s="4">
        <v>0</v>
      </c>
      <c r="E289" s="4">
        <v>3089114.93</v>
      </c>
      <c r="F289" s="4" t="s">
        <v>790</v>
      </c>
      <c r="G289" s="4" t="s">
        <v>790</v>
      </c>
    </row>
    <row r="290" spans="1:7" x14ac:dyDescent="0.2">
      <c r="A290" s="35" t="s">
        <v>791</v>
      </c>
      <c r="B290" s="36" t="s">
        <v>792</v>
      </c>
      <c r="C290" s="4" t="s">
        <v>117</v>
      </c>
      <c r="D290" s="4">
        <v>30496964.809999999</v>
      </c>
      <c r="E290" s="4">
        <v>1970922.97</v>
      </c>
      <c r="F290" s="4" t="s">
        <v>793</v>
      </c>
      <c r="G290" s="4" t="s">
        <v>793</v>
      </c>
    </row>
    <row r="291" spans="1:7" x14ac:dyDescent="0.2">
      <c r="A291" s="35" t="s">
        <v>794</v>
      </c>
      <c r="B291" s="36" t="s">
        <v>795</v>
      </c>
      <c r="C291" s="4" t="s">
        <v>117</v>
      </c>
      <c r="D291" s="4">
        <v>30494304.16</v>
      </c>
      <c r="E291" s="4">
        <v>1053602.79</v>
      </c>
      <c r="F291" s="4" t="s">
        <v>796</v>
      </c>
      <c r="G291" s="4" t="s">
        <v>796</v>
      </c>
    </row>
    <row r="292" spans="1:7" x14ac:dyDescent="0.2">
      <c r="A292" s="35" t="s">
        <v>797</v>
      </c>
      <c r="B292" s="36" t="s">
        <v>798</v>
      </c>
      <c r="C292" s="4" t="s">
        <v>117</v>
      </c>
      <c r="D292" s="4">
        <v>5044013.13</v>
      </c>
      <c r="E292" s="4">
        <v>12157.62</v>
      </c>
      <c r="F292" s="4" t="s">
        <v>799</v>
      </c>
      <c r="G292" s="4" t="s">
        <v>799</v>
      </c>
    </row>
    <row r="293" spans="1:7" x14ac:dyDescent="0.2">
      <c r="A293" s="35" t="s">
        <v>800</v>
      </c>
      <c r="B293" s="36" t="s">
        <v>801</v>
      </c>
      <c r="C293" s="4" t="s">
        <v>117</v>
      </c>
      <c r="D293" s="4">
        <v>5044013.13</v>
      </c>
      <c r="E293" s="4">
        <v>12157.62</v>
      </c>
      <c r="F293" s="4" t="s">
        <v>799</v>
      </c>
      <c r="G293" s="4" t="s">
        <v>799</v>
      </c>
    </row>
    <row r="294" spans="1:7" x14ac:dyDescent="0.2">
      <c r="A294" s="35" t="s">
        <v>802</v>
      </c>
      <c r="B294" s="36" t="s">
        <v>803</v>
      </c>
      <c r="C294" s="4" t="s">
        <v>117</v>
      </c>
      <c r="D294" s="4">
        <v>2815042.84</v>
      </c>
      <c r="E294" s="4">
        <v>11169.64</v>
      </c>
      <c r="F294" s="4" t="s">
        <v>804</v>
      </c>
      <c r="G294" s="4" t="s">
        <v>804</v>
      </c>
    </row>
    <row r="295" spans="1:7" x14ac:dyDescent="0.2">
      <c r="A295" s="35" t="s">
        <v>805</v>
      </c>
      <c r="B295" s="36" t="s">
        <v>806</v>
      </c>
      <c r="C295" s="4" t="s">
        <v>117</v>
      </c>
      <c r="D295" s="4">
        <v>36112.68</v>
      </c>
      <c r="E295" s="4">
        <v>0.01</v>
      </c>
      <c r="F295" s="4" t="s">
        <v>807</v>
      </c>
      <c r="G295" s="4" t="s">
        <v>807</v>
      </c>
    </row>
    <row r="296" spans="1:7" x14ac:dyDescent="0.2">
      <c r="A296" s="35" t="s">
        <v>808</v>
      </c>
      <c r="B296" s="36" t="s">
        <v>809</v>
      </c>
      <c r="C296" s="4" t="s">
        <v>117</v>
      </c>
      <c r="D296" s="4">
        <v>86097.56</v>
      </c>
      <c r="E296" s="4">
        <v>117.04</v>
      </c>
      <c r="F296" s="4" t="s">
        <v>810</v>
      </c>
      <c r="G296" s="4" t="s">
        <v>810</v>
      </c>
    </row>
    <row r="297" spans="1:7" x14ac:dyDescent="0.2">
      <c r="A297" s="35" t="s">
        <v>811</v>
      </c>
      <c r="B297" s="36" t="s">
        <v>812</v>
      </c>
      <c r="C297" s="4" t="s">
        <v>117</v>
      </c>
      <c r="D297" s="4">
        <v>3766.84</v>
      </c>
      <c r="E297" s="4">
        <v>0</v>
      </c>
      <c r="F297" s="4" t="s">
        <v>813</v>
      </c>
      <c r="G297" s="4" t="s">
        <v>813</v>
      </c>
    </row>
    <row r="298" spans="1:7" x14ac:dyDescent="0.2">
      <c r="A298" s="35" t="s">
        <v>814</v>
      </c>
      <c r="B298" s="36" t="s">
        <v>815</v>
      </c>
      <c r="C298" s="4" t="s">
        <v>117</v>
      </c>
      <c r="D298" s="4">
        <v>15607.07</v>
      </c>
      <c r="E298" s="4">
        <v>0.16</v>
      </c>
      <c r="F298" s="4" t="s">
        <v>816</v>
      </c>
      <c r="G298" s="4" t="s">
        <v>816</v>
      </c>
    </row>
    <row r="299" spans="1:7" x14ac:dyDescent="0.2">
      <c r="A299" s="35" t="s">
        <v>817</v>
      </c>
      <c r="B299" s="36" t="s">
        <v>818</v>
      </c>
      <c r="C299" s="4" t="s">
        <v>117</v>
      </c>
      <c r="D299" s="4">
        <v>31616.71</v>
      </c>
      <c r="E299" s="4">
        <v>775</v>
      </c>
      <c r="F299" s="4" t="s">
        <v>819</v>
      </c>
      <c r="G299" s="4" t="s">
        <v>819</v>
      </c>
    </row>
    <row r="300" spans="1:7" x14ac:dyDescent="0.2">
      <c r="A300" s="35" t="s">
        <v>820</v>
      </c>
      <c r="B300" s="36" t="s">
        <v>821</v>
      </c>
      <c r="C300" s="4" t="s">
        <v>117</v>
      </c>
      <c r="D300" s="4">
        <v>12647.51</v>
      </c>
      <c r="E300" s="4">
        <v>0</v>
      </c>
      <c r="F300" s="4" t="s">
        <v>822</v>
      </c>
      <c r="G300" s="4" t="s">
        <v>822</v>
      </c>
    </row>
    <row r="301" spans="1:7" x14ac:dyDescent="0.2">
      <c r="A301" s="35" t="s">
        <v>823</v>
      </c>
      <c r="B301" s="36" t="s">
        <v>178</v>
      </c>
      <c r="C301" s="4" t="s">
        <v>117</v>
      </c>
      <c r="D301" s="4">
        <v>44418.65</v>
      </c>
      <c r="E301" s="4">
        <v>95.77</v>
      </c>
      <c r="F301" s="4" t="s">
        <v>824</v>
      </c>
      <c r="G301" s="4" t="s">
        <v>824</v>
      </c>
    </row>
    <row r="302" spans="1:7" x14ac:dyDescent="0.2">
      <c r="A302" s="35" t="s">
        <v>825</v>
      </c>
      <c r="B302" s="36" t="s">
        <v>826</v>
      </c>
      <c r="C302" s="4" t="s">
        <v>117</v>
      </c>
      <c r="D302" s="4">
        <v>2549.4</v>
      </c>
      <c r="E302" s="4">
        <v>0</v>
      </c>
      <c r="F302" s="4" t="s">
        <v>827</v>
      </c>
      <c r="G302" s="4" t="s">
        <v>827</v>
      </c>
    </row>
    <row r="303" spans="1:7" x14ac:dyDescent="0.2">
      <c r="A303" s="35" t="s">
        <v>828</v>
      </c>
      <c r="B303" s="36" t="s">
        <v>199</v>
      </c>
      <c r="C303" s="4" t="s">
        <v>117</v>
      </c>
      <c r="D303" s="4">
        <v>0.01</v>
      </c>
      <c r="E303" s="4">
        <v>0</v>
      </c>
      <c r="F303" s="4" t="s">
        <v>829</v>
      </c>
      <c r="G303" s="4" t="s">
        <v>829</v>
      </c>
    </row>
    <row r="304" spans="1:7" x14ac:dyDescent="0.2">
      <c r="A304" s="35" t="s">
        <v>830</v>
      </c>
      <c r="B304" s="36" t="s">
        <v>831</v>
      </c>
      <c r="C304" s="4" t="s">
        <v>117</v>
      </c>
      <c r="D304" s="4">
        <v>12016.07</v>
      </c>
      <c r="E304" s="4">
        <v>0</v>
      </c>
      <c r="F304" s="4" t="s">
        <v>832</v>
      </c>
      <c r="G304" s="4" t="s">
        <v>832</v>
      </c>
    </row>
    <row r="305" spans="1:7" x14ac:dyDescent="0.2">
      <c r="A305" s="35" t="s">
        <v>833</v>
      </c>
      <c r="B305" s="36" t="s">
        <v>834</v>
      </c>
      <c r="C305" s="4" t="s">
        <v>117</v>
      </c>
      <c r="D305" s="4">
        <v>1983054.45</v>
      </c>
      <c r="E305" s="4">
        <v>0</v>
      </c>
      <c r="F305" s="4" t="s">
        <v>835</v>
      </c>
      <c r="G305" s="4" t="s">
        <v>835</v>
      </c>
    </row>
    <row r="306" spans="1:7" x14ac:dyDescent="0.2">
      <c r="A306" s="35" t="s">
        <v>836</v>
      </c>
      <c r="B306" s="36" t="s">
        <v>837</v>
      </c>
      <c r="C306" s="4" t="s">
        <v>117</v>
      </c>
      <c r="D306" s="4">
        <v>1083.3399999999999</v>
      </c>
      <c r="E306" s="4">
        <v>0</v>
      </c>
      <c r="F306" s="4" t="s">
        <v>838</v>
      </c>
      <c r="G306" s="4" t="s">
        <v>838</v>
      </c>
    </row>
    <row r="307" spans="1:7" x14ac:dyDescent="0.2">
      <c r="A307" s="35" t="s">
        <v>839</v>
      </c>
      <c r="B307" s="36" t="s">
        <v>840</v>
      </c>
      <c r="C307" s="4" t="s">
        <v>117</v>
      </c>
      <c r="D307" s="4">
        <v>25450291.030000001</v>
      </c>
      <c r="E307" s="4">
        <v>1041445.17</v>
      </c>
      <c r="F307" s="4" t="s">
        <v>841</v>
      </c>
      <c r="G307" s="4" t="s">
        <v>841</v>
      </c>
    </row>
    <row r="308" spans="1:7" x14ac:dyDescent="0.2">
      <c r="A308" s="35" t="s">
        <v>842</v>
      </c>
      <c r="B308" s="36" t="s">
        <v>843</v>
      </c>
      <c r="C308" s="4" t="s">
        <v>117</v>
      </c>
      <c r="D308" s="4">
        <v>8465254.2200000007</v>
      </c>
      <c r="E308" s="4">
        <v>1038477.05</v>
      </c>
      <c r="F308" s="4" t="s">
        <v>844</v>
      </c>
      <c r="G308" s="4" t="s">
        <v>844</v>
      </c>
    </row>
    <row r="309" spans="1:7" x14ac:dyDescent="0.2">
      <c r="A309" s="35" t="s">
        <v>845</v>
      </c>
      <c r="B309" s="36" t="s">
        <v>846</v>
      </c>
      <c r="C309" s="4" t="s">
        <v>117</v>
      </c>
      <c r="D309" s="4">
        <v>9893.35</v>
      </c>
      <c r="E309" s="4">
        <v>0</v>
      </c>
      <c r="F309" s="4" t="s">
        <v>847</v>
      </c>
      <c r="G309" s="4" t="s">
        <v>847</v>
      </c>
    </row>
    <row r="310" spans="1:7" x14ac:dyDescent="0.2">
      <c r="A310" s="35" t="s">
        <v>848</v>
      </c>
      <c r="B310" s="36" t="s">
        <v>849</v>
      </c>
      <c r="C310" s="4" t="s">
        <v>117</v>
      </c>
      <c r="D310" s="4">
        <v>4633107.0599999996</v>
      </c>
      <c r="E310" s="4">
        <v>127441.23</v>
      </c>
      <c r="F310" s="4" t="s">
        <v>850</v>
      </c>
      <c r="G310" s="4" t="s">
        <v>850</v>
      </c>
    </row>
    <row r="311" spans="1:7" x14ac:dyDescent="0.2">
      <c r="A311" s="35" t="s">
        <v>851</v>
      </c>
      <c r="B311" s="36" t="s">
        <v>852</v>
      </c>
      <c r="C311" s="4" t="s">
        <v>117</v>
      </c>
      <c r="D311" s="4">
        <v>850228.34</v>
      </c>
      <c r="E311" s="4">
        <v>59250.42</v>
      </c>
      <c r="F311" s="4" t="s">
        <v>853</v>
      </c>
      <c r="G311" s="4" t="s">
        <v>853</v>
      </c>
    </row>
    <row r="312" spans="1:7" x14ac:dyDescent="0.2">
      <c r="A312" s="35" t="s">
        <v>854</v>
      </c>
      <c r="B312" s="36" t="s">
        <v>855</v>
      </c>
      <c r="C312" s="4" t="s">
        <v>117</v>
      </c>
      <c r="D312" s="4">
        <v>454417.29</v>
      </c>
      <c r="E312" s="4">
        <v>15253.98</v>
      </c>
      <c r="F312" s="4" t="s">
        <v>856</v>
      </c>
      <c r="G312" s="4" t="s">
        <v>856</v>
      </c>
    </row>
    <row r="313" spans="1:7" x14ac:dyDescent="0.2">
      <c r="A313" s="35" t="s">
        <v>857</v>
      </c>
      <c r="B313" s="36" t="s">
        <v>858</v>
      </c>
      <c r="C313" s="4" t="s">
        <v>117</v>
      </c>
      <c r="D313" s="4">
        <v>14049.8</v>
      </c>
      <c r="E313" s="4">
        <v>0</v>
      </c>
      <c r="F313" s="4" t="s">
        <v>859</v>
      </c>
      <c r="G313" s="4" t="s">
        <v>859</v>
      </c>
    </row>
    <row r="314" spans="1:7" x14ac:dyDescent="0.2">
      <c r="A314" s="35" t="s">
        <v>860</v>
      </c>
      <c r="B314" s="36" t="s">
        <v>861</v>
      </c>
      <c r="C314" s="4" t="s">
        <v>117</v>
      </c>
      <c r="D314" s="4">
        <v>560</v>
      </c>
      <c r="E314" s="4">
        <v>0</v>
      </c>
      <c r="F314" s="4" t="s">
        <v>862</v>
      </c>
      <c r="G314" s="4" t="s">
        <v>862</v>
      </c>
    </row>
    <row r="315" spans="1:7" x14ac:dyDescent="0.2">
      <c r="A315" s="35" t="s">
        <v>863</v>
      </c>
      <c r="B315" s="36" t="s">
        <v>864</v>
      </c>
      <c r="C315" s="4" t="s">
        <v>117</v>
      </c>
      <c r="D315" s="4">
        <v>901069.57</v>
      </c>
      <c r="E315" s="4">
        <v>421756</v>
      </c>
      <c r="F315" s="4" t="s">
        <v>865</v>
      </c>
      <c r="G315" s="4" t="s">
        <v>865</v>
      </c>
    </row>
    <row r="316" spans="1:7" x14ac:dyDescent="0.2">
      <c r="A316" s="35" t="s">
        <v>866</v>
      </c>
      <c r="B316" s="36" t="s">
        <v>867</v>
      </c>
      <c r="C316" s="4" t="s">
        <v>117</v>
      </c>
      <c r="D316" s="4">
        <v>8545.4500000000007</v>
      </c>
      <c r="E316" s="4">
        <v>0</v>
      </c>
      <c r="F316" s="4" t="s">
        <v>868</v>
      </c>
      <c r="G316" s="4" t="s">
        <v>868</v>
      </c>
    </row>
    <row r="317" spans="1:7" x14ac:dyDescent="0.2">
      <c r="A317" s="35" t="s">
        <v>869</v>
      </c>
      <c r="B317" s="36" t="s">
        <v>870</v>
      </c>
      <c r="C317" s="4" t="s">
        <v>117</v>
      </c>
      <c r="D317" s="4">
        <v>24135.11</v>
      </c>
      <c r="E317" s="4">
        <v>24135.13</v>
      </c>
      <c r="F317" s="4" t="s">
        <v>675</v>
      </c>
      <c r="G317" s="4" t="s">
        <v>675</v>
      </c>
    </row>
    <row r="318" spans="1:7" x14ac:dyDescent="0.2">
      <c r="A318" s="35" t="s">
        <v>871</v>
      </c>
      <c r="B318" s="36" t="s">
        <v>872</v>
      </c>
      <c r="C318" s="4" t="s">
        <v>117</v>
      </c>
      <c r="D318" s="4">
        <v>246292.04</v>
      </c>
      <c r="E318" s="4">
        <v>50058.65</v>
      </c>
      <c r="F318" s="4" t="s">
        <v>873</v>
      </c>
      <c r="G318" s="4" t="s">
        <v>873</v>
      </c>
    </row>
    <row r="319" spans="1:7" x14ac:dyDescent="0.2">
      <c r="A319" s="35" t="s">
        <v>874</v>
      </c>
      <c r="B319" s="36" t="s">
        <v>875</v>
      </c>
      <c r="C319" s="4" t="s">
        <v>117</v>
      </c>
      <c r="D319" s="4">
        <v>196211.69</v>
      </c>
      <c r="E319" s="4">
        <v>80921.33</v>
      </c>
      <c r="F319" s="4" t="s">
        <v>876</v>
      </c>
      <c r="G319" s="4" t="s">
        <v>876</v>
      </c>
    </row>
    <row r="320" spans="1:7" x14ac:dyDescent="0.2">
      <c r="A320" s="35" t="s">
        <v>877</v>
      </c>
      <c r="B320" s="36" t="s">
        <v>878</v>
      </c>
      <c r="C320" s="4" t="s">
        <v>117</v>
      </c>
      <c r="D320" s="4">
        <v>352313.42</v>
      </c>
      <c r="E320" s="4">
        <v>68890.679999999993</v>
      </c>
      <c r="F320" s="4" t="s">
        <v>879</v>
      </c>
      <c r="G320" s="4" t="s">
        <v>879</v>
      </c>
    </row>
    <row r="321" spans="1:7" x14ac:dyDescent="0.2">
      <c r="A321" s="35" t="s">
        <v>880</v>
      </c>
      <c r="B321" s="36" t="s">
        <v>881</v>
      </c>
      <c r="C321" s="4" t="s">
        <v>117</v>
      </c>
      <c r="D321" s="4">
        <v>774193.5</v>
      </c>
      <c r="E321" s="4">
        <v>190551.83</v>
      </c>
      <c r="F321" s="4" t="s">
        <v>882</v>
      </c>
      <c r="G321" s="4" t="s">
        <v>882</v>
      </c>
    </row>
    <row r="322" spans="1:7" x14ac:dyDescent="0.2">
      <c r="A322" s="35" t="s">
        <v>883</v>
      </c>
      <c r="B322" s="36" t="s">
        <v>884</v>
      </c>
      <c r="C322" s="4" t="s">
        <v>117</v>
      </c>
      <c r="D322" s="4">
        <v>237.6</v>
      </c>
      <c r="E322" s="4">
        <v>217.8</v>
      </c>
      <c r="F322" s="4" t="s">
        <v>885</v>
      </c>
      <c r="G322" s="4" t="s">
        <v>885</v>
      </c>
    </row>
    <row r="323" spans="1:7" x14ac:dyDescent="0.2">
      <c r="A323" s="35" t="s">
        <v>886</v>
      </c>
      <c r="B323" s="36" t="s">
        <v>887</v>
      </c>
      <c r="C323" s="4" t="s">
        <v>117</v>
      </c>
      <c r="D323" s="4">
        <v>16666903.65</v>
      </c>
      <c r="E323" s="4">
        <v>2862.66</v>
      </c>
      <c r="F323" s="4" t="s">
        <v>888</v>
      </c>
      <c r="G323" s="4" t="s">
        <v>888</v>
      </c>
    </row>
    <row r="324" spans="1:7" x14ac:dyDescent="0.2">
      <c r="A324" s="35" t="s">
        <v>889</v>
      </c>
      <c r="B324" s="36" t="s">
        <v>890</v>
      </c>
      <c r="C324" s="4" t="s">
        <v>117</v>
      </c>
      <c r="D324" s="4">
        <v>56169.440000000002</v>
      </c>
      <c r="E324" s="4">
        <v>0</v>
      </c>
      <c r="F324" s="4" t="s">
        <v>891</v>
      </c>
      <c r="G324" s="4" t="s">
        <v>891</v>
      </c>
    </row>
    <row r="325" spans="1:7" x14ac:dyDescent="0.2">
      <c r="A325" s="35" t="s">
        <v>892</v>
      </c>
      <c r="B325" s="36" t="s">
        <v>893</v>
      </c>
      <c r="C325" s="4" t="s">
        <v>117</v>
      </c>
      <c r="D325" s="4">
        <v>154194.12</v>
      </c>
      <c r="E325" s="4">
        <v>0</v>
      </c>
      <c r="F325" s="4" t="s">
        <v>894</v>
      </c>
      <c r="G325" s="4" t="s">
        <v>894</v>
      </c>
    </row>
    <row r="326" spans="1:7" x14ac:dyDescent="0.2">
      <c r="A326" s="35" t="s">
        <v>895</v>
      </c>
      <c r="B326" s="36" t="s">
        <v>896</v>
      </c>
      <c r="C326" s="4" t="s">
        <v>117</v>
      </c>
      <c r="D326" s="4">
        <v>222976.43</v>
      </c>
      <c r="E326" s="4">
        <v>0</v>
      </c>
      <c r="F326" s="4" t="s">
        <v>897</v>
      </c>
      <c r="G326" s="4" t="s">
        <v>897</v>
      </c>
    </row>
    <row r="327" spans="1:7" x14ac:dyDescent="0.2">
      <c r="A327" s="35" t="s">
        <v>898</v>
      </c>
      <c r="B327" s="36" t="s">
        <v>899</v>
      </c>
      <c r="C327" s="4" t="s">
        <v>117</v>
      </c>
      <c r="D327" s="4">
        <v>29436.48</v>
      </c>
      <c r="E327" s="4">
        <v>0</v>
      </c>
      <c r="F327" s="4" t="s">
        <v>900</v>
      </c>
      <c r="G327" s="4" t="s">
        <v>900</v>
      </c>
    </row>
    <row r="328" spans="1:7" x14ac:dyDescent="0.2">
      <c r="A328" s="35" t="s">
        <v>901</v>
      </c>
      <c r="B328" s="36" t="s">
        <v>902</v>
      </c>
      <c r="C328" s="4" t="s">
        <v>117</v>
      </c>
      <c r="D328" s="4">
        <v>145848.79999999999</v>
      </c>
      <c r="E328" s="4">
        <v>0</v>
      </c>
      <c r="F328" s="4" t="s">
        <v>903</v>
      </c>
      <c r="G328" s="4" t="s">
        <v>903</v>
      </c>
    </row>
    <row r="329" spans="1:7" x14ac:dyDescent="0.2">
      <c r="A329" s="35" t="s">
        <v>904</v>
      </c>
      <c r="B329" s="36" t="s">
        <v>905</v>
      </c>
      <c r="C329" s="4" t="s">
        <v>117</v>
      </c>
      <c r="D329" s="4">
        <v>194968.6</v>
      </c>
      <c r="E329" s="4">
        <v>0</v>
      </c>
      <c r="F329" s="4" t="s">
        <v>906</v>
      </c>
      <c r="G329" s="4" t="s">
        <v>906</v>
      </c>
    </row>
    <row r="330" spans="1:7" x14ac:dyDescent="0.2">
      <c r="A330" s="35" t="s">
        <v>907</v>
      </c>
      <c r="B330" s="36" t="s">
        <v>908</v>
      </c>
      <c r="C330" s="4" t="s">
        <v>117</v>
      </c>
      <c r="D330" s="4">
        <v>164508.47</v>
      </c>
      <c r="E330" s="4">
        <v>0</v>
      </c>
      <c r="F330" s="4" t="s">
        <v>909</v>
      </c>
      <c r="G330" s="4" t="s">
        <v>909</v>
      </c>
    </row>
    <row r="331" spans="1:7" x14ac:dyDescent="0.2">
      <c r="A331" s="35" t="s">
        <v>910</v>
      </c>
      <c r="B331" s="36" t="s">
        <v>911</v>
      </c>
      <c r="C331" s="4" t="s">
        <v>117</v>
      </c>
      <c r="D331" s="4">
        <v>27897.38</v>
      </c>
      <c r="E331" s="4">
        <v>0</v>
      </c>
      <c r="F331" s="4" t="s">
        <v>912</v>
      </c>
      <c r="G331" s="4" t="s">
        <v>912</v>
      </c>
    </row>
    <row r="332" spans="1:7" x14ac:dyDescent="0.2">
      <c r="A332" s="35" t="s">
        <v>913</v>
      </c>
      <c r="B332" s="36" t="s">
        <v>914</v>
      </c>
      <c r="C332" s="4" t="s">
        <v>117</v>
      </c>
      <c r="D332" s="4">
        <v>189000</v>
      </c>
      <c r="E332" s="4">
        <v>0</v>
      </c>
      <c r="F332" s="4" t="s">
        <v>915</v>
      </c>
      <c r="G332" s="4" t="s">
        <v>915</v>
      </c>
    </row>
    <row r="333" spans="1:7" x14ac:dyDescent="0.2">
      <c r="A333" s="35" t="s">
        <v>916</v>
      </c>
      <c r="B333" s="36" t="s">
        <v>917</v>
      </c>
      <c r="C333" s="4" t="s">
        <v>117</v>
      </c>
      <c r="D333" s="4">
        <v>84026.51</v>
      </c>
      <c r="E333" s="4">
        <v>0</v>
      </c>
      <c r="F333" s="4" t="s">
        <v>918</v>
      </c>
      <c r="G333" s="4" t="s">
        <v>918</v>
      </c>
    </row>
    <row r="334" spans="1:7" x14ac:dyDescent="0.2">
      <c r="A334" s="35" t="s">
        <v>919</v>
      </c>
      <c r="B334" s="36" t="s">
        <v>920</v>
      </c>
      <c r="C334" s="4" t="s">
        <v>117</v>
      </c>
      <c r="D334" s="4">
        <v>878.26</v>
      </c>
      <c r="E334" s="4">
        <v>0</v>
      </c>
      <c r="F334" s="4" t="s">
        <v>921</v>
      </c>
      <c r="G334" s="4" t="s">
        <v>921</v>
      </c>
    </row>
    <row r="335" spans="1:7" x14ac:dyDescent="0.2">
      <c r="A335" s="35" t="s">
        <v>922</v>
      </c>
      <c r="B335" s="36" t="s">
        <v>923</v>
      </c>
      <c r="C335" s="4" t="s">
        <v>117</v>
      </c>
      <c r="D335" s="4">
        <v>4459.3999999999996</v>
      </c>
      <c r="E335" s="4">
        <v>0</v>
      </c>
      <c r="F335" s="4" t="s">
        <v>924</v>
      </c>
      <c r="G335" s="4" t="s">
        <v>924</v>
      </c>
    </row>
    <row r="336" spans="1:7" x14ac:dyDescent="0.2">
      <c r="A336" s="35" t="s">
        <v>925</v>
      </c>
      <c r="B336" s="36" t="s">
        <v>926</v>
      </c>
      <c r="C336" s="4" t="s">
        <v>117</v>
      </c>
      <c r="D336" s="4">
        <v>51054.84</v>
      </c>
      <c r="E336" s="4">
        <v>2862.66</v>
      </c>
      <c r="F336" s="4" t="s">
        <v>927</v>
      </c>
      <c r="G336" s="4" t="s">
        <v>927</v>
      </c>
    </row>
    <row r="337" spans="1:7" x14ac:dyDescent="0.2">
      <c r="A337" s="35" t="s">
        <v>928</v>
      </c>
      <c r="B337" s="36" t="s">
        <v>929</v>
      </c>
      <c r="C337" s="4" t="s">
        <v>117</v>
      </c>
      <c r="D337" s="4">
        <v>23397.95</v>
      </c>
      <c r="E337" s="4">
        <v>0</v>
      </c>
      <c r="F337" s="4" t="s">
        <v>930</v>
      </c>
      <c r="G337" s="4" t="s">
        <v>930</v>
      </c>
    </row>
    <row r="338" spans="1:7" x14ac:dyDescent="0.2">
      <c r="A338" s="35" t="s">
        <v>931</v>
      </c>
      <c r="B338" s="36" t="s">
        <v>932</v>
      </c>
      <c r="C338" s="4" t="s">
        <v>117</v>
      </c>
      <c r="D338" s="4">
        <v>12441.67</v>
      </c>
      <c r="E338" s="4">
        <v>0</v>
      </c>
      <c r="F338" s="4" t="s">
        <v>933</v>
      </c>
      <c r="G338" s="4" t="s">
        <v>933</v>
      </c>
    </row>
    <row r="339" spans="1:7" x14ac:dyDescent="0.2">
      <c r="A339" s="35" t="s">
        <v>934</v>
      </c>
      <c r="B339" s="36" t="s">
        <v>935</v>
      </c>
      <c r="C339" s="4" t="s">
        <v>117</v>
      </c>
      <c r="D339" s="4">
        <v>1265.1199999999999</v>
      </c>
      <c r="E339" s="4">
        <v>0</v>
      </c>
      <c r="F339" s="4" t="s">
        <v>936</v>
      </c>
      <c r="G339" s="4" t="s">
        <v>936</v>
      </c>
    </row>
    <row r="340" spans="1:7" x14ac:dyDescent="0.2">
      <c r="A340" s="35" t="s">
        <v>937</v>
      </c>
      <c r="B340" s="36" t="s">
        <v>938</v>
      </c>
      <c r="C340" s="4" t="s">
        <v>117</v>
      </c>
      <c r="D340" s="4">
        <v>2749.22</v>
      </c>
      <c r="E340" s="4">
        <v>0</v>
      </c>
      <c r="F340" s="4" t="s">
        <v>939</v>
      </c>
      <c r="G340" s="4" t="s">
        <v>939</v>
      </c>
    </row>
    <row r="341" spans="1:7" x14ac:dyDescent="0.2">
      <c r="A341" s="35" t="s">
        <v>940</v>
      </c>
      <c r="B341" s="36" t="s">
        <v>941</v>
      </c>
      <c r="C341" s="4" t="s">
        <v>117</v>
      </c>
      <c r="D341" s="4">
        <v>5148.74</v>
      </c>
      <c r="E341" s="4">
        <v>0</v>
      </c>
      <c r="F341" s="4" t="s">
        <v>942</v>
      </c>
      <c r="G341" s="4" t="s">
        <v>942</v>
      </c>
    </row>
    <row r="342" spans="1:7" x14ac:dyDescent="0.2">
      <c r="A342" s="35" t="s">
        <v>943</v>
      </c>
      <c r="B342" s="36" t="s">
        <v>944</v>
      </c>
      <c r="C342" s="4" t="s">
        <v>117</v>
      </c>
      <c r="D342" s="4">
        <v>435.99</v>
      </c>
      <c r="E342" s="4">
        <v>0</v>
      </c>
      <c r="F342" s="4" t="s">
        <v>945</v>
      </c>
      <c r="G342" s="4" t="s">
        <v>945</v>
      </c>
    </row>
    <row r="343" spans="1:7" x14ac:dyDescent="0.2">
      <c r="A343" s="35" t="s">
        <v>946</v>
      </c>
      <c r="B343" s="36" t="s">
        <v>947</v>
      </c>
      <c r="C343" s="4" t="s">
        <v>117</v>
      </c>
      <c r="D343" s="4">
        <v>61.54</v>
      </c>
      <c r="E343" s="4">
        <v>0</v>
      </c>
      <c r="F343" s="4" t="s">
        <v>948</v>
      </c>
      <c r="G343" s="4" t="s">
        <v>948</v>
      </c>
    </row>
    <row r="344" spans="1:7" x14ac:dyDescent="0.2">
      <c r="A344" s="35" t="s">
        <v>949</v>
      </c>
      <c r="B344" s="36" t="s">
        <v>950</v>
      </c>
      <c r="C344" s="4" t="s">
        <v>117</v>
      </c>
      <c r="D344" s="4">
        <v>33862.15</v>
      </c>
      <c r="E344" s="4">
        <v>0</v>
      </c>
      <c r="F344" s="4" t="s">
        <v>951</v>
      </c>
      <c r="G344" s="4" t="s">
        <v>951</v>
      </c>
    </row>
    <row r="345" spans="1:7" x14ac:dyDescent="0.2">
      <c r="A345" s="35" t="s">
        <v>952</v>
      </c>
      <c r="B345" s="36" t="s">
        <v>953</v>
      </c>
      <c r="C345" s="4" t="s">
        <v>117</v>
      </c>
      <c r="D345" s="4">
        <v>2250.41</v>
      </c>
      <c r="E345" s="4">
        <v>0</v>
      </c>
      <c r="F345" s="4" t="s">
        <v>954</v>
      </c>
      <c r="G345" s="4" t="s">
        <v>954</v>
      </c>
    </row>
    <row r="346" spans="1:7" x14ac:dyDescent="0.2">
      <c r="A346" s="35" t="s">
        <v>955</v>
      </c>
      <c r="B346" s="36" t="s">
        <v>956</v>
      </c>
      <c r="C346" s="4" t="s">
        <v>117</v>
      </c>
      <c r="D346" s="4">
        <v>208446.5</v>
      </c>
      <c r="E346" s="4">
        <v>0</v>
      </c>
      <c r="F346" s="4" t="s">
        <v>957</v>
      </c>
      <c r="G346" s="4" t="s">
        <v>957</v>
      </c>
    </row>
    <row r="347" spans="1:7" x14ac:dyDescent="0.2">
      <c r="A347" s="35" t="s">
        <v>958</v>
      </c>
      <c r="B347" s="36" t="s">
        <v>959</v>
      </c>
      <c r="C347" s="4" t="s">
        <v>117</v>
      </c>
      <c r="D347" s="4">
        <v>457881.72</v>
      </c>
      <c r="E347" s="4">
        <v>0</v>
      </c>
      <c r="F347" s="4" t="s">
        <v>960</v>
      </c>
      <c r="G347" s="4" t="s">
        <v>960</v>
      </c>
    </row>
    <row r="348" spans="1:7" x14ac:dyDescent="0.2">
      <c r="A348" s="35" t="s">
        <v>961</v>
      </c>
      <c r="B348" s="36" t="s">
        <v>962</v>
      </c>
      <c r="C348" s="4" t="s">
        <v>117</v>
      </c>
      <c r="D348" s="4">
        <v>1680.91</v>
      </c>
      <c r="E348" s="4">
        <v>0</v>
      </c>
      <c r="F348" s="4" t="s">
        <v>963</v>
      </c>
      <c r="G348" s="4" t="s">
        <v>963</v>
      </c>
    </row>
    <row r="349" spans="1:7" x14ac:dyDescent="0.2">
      <c r="A349" s="35" t="s">
        <v>964</v>
      </c>
      <c r="B349" s="36" t="s">
        <v>965</v>
      </c>
      <c r="C349" s="4" t="s">
        <v>117</v>
      </c>
      <c r="D349" s="4">
        <v>50453</v>
      </c>
      <c r="E349" s="4">
        <v>0</v>
      </c>
      <c r="F349" s="4" t="s">
        <v>966</v>
      </c>
      <c r="G349" s="4" t="s">
        <v>966</v>
      </c>
    </row>
    <row r="350" spans="1:7" x14ac:dyDescent="0.2">
      <c r="A350" s="35" t="s">
        <v>967</v>
      </c>
      <c r="B350" s="36" t="s">
        <v>968</v>
      </c>
      <c r="C350" s="4" t="s">
        <v>117</v>
      </c>
      <c r="D350" s="4">
        <v>4268.32</v>
      </c>
      <c r="E350" s="4">
        <v>0</v>
      </c>
      <c r="F350" s="4" t="s">
        <v>969</v>
      </c>
      <c r="G350" s="4" t="s">
        <v>969</v>
      </c>
    </row>
    <row r="351" spans="1:7" x14ac:dyDescent="0.2">
      <c r="A351" s="35" t="s">
        <v>970</v>
      </c>
      <c r="B351" s="36" t="s">
        <v>971</v>
      </c>
      <c r="C351" s="4" t="s">
        <v>117</v>
      </c>
      <c r="D351" s="4">
        <v>169414.34</v>
      </c>
      <c r="E351" s="4">
        <v>0</v>
      </c>
      <c r="F351" s="4" t="s">
        <v>972</v>
      </c>
      <c r="G351" s="4" t="s">
        <v>972</v>
      </c>
    </row>
    <row r="352" spans="1:7" x14ac:dyDescent="0.2">
      <c r="A352" s="35" t="s">
        <v>973</v>
      </c>
      <c r="B352" s="36" t="s">
        <v>974</v>
      </c>
      <c r="C352" s="4" t="s">
        <v>117</v>
      </c>
      <c r="D352" s="4">
        <v>761338.46</v>
      </c>
      <c r="E352" s="4">
        <v>0</v>
      </c>
      <c r="F352" s="4" t="s">
        <v>975</v>
      </c>
      <c r="G352" s="4" t="s">
        <v>975</v>
      </c>
    </row>
    <row r="353" spans="1:7" x14ac:dyDescent="0.2">
      <c r="A353" s="35" t="s">
        <v>976</v>
      </c>
      <c r="B353" s="36" t="s">
        <v>977</v>
      </c>
      <c r="C353" s="4" t="s">
        <v>117</v>
      </c>
      <c r="D353" s="4">
        <v>5360.42</v>
      </c>
      <c r="E353" s="4">
        <v>0</v>
      </c>
      <c r="F353" s="4" t="s">
        <v>978</v>
      </c>
      <c r="G353" s="4" t="s">
        <v>978</v>
      </c>
    </row>
    <row r="354" spans="1:7" x14ac:dyDescent="0.2">
      <c r="A354" s="35" t="s">
        <v>979</v>
      </c>
      <c r="B354" s="36" t="s">
        <v>980</v>
      </c>
      <c r="C354" s="4" t="s">
        <v>117</v>
      </c>
      <c r="D354" s="4">
        <v>3980</v>
      </c>
      <c r="E354" s="4">
        <v>0</v>
      </c>
      <c r="F354" s="4" t="s">
        <v>981</v>
      </c>
      <c r="G354" s="4" t="s">
        <v>981</v>
      </c>
    </row>
    <row r="355" spans="1:7" x14ac:dyDescent="0.2">
      <c r="A355" s="35" t="s">
        <v>982</v>
      </c>
      <c r="B355" s="36" t="s">
        <v>783</v>
      </c>
      <c r="C355" s="4" t="s">
        <v>117</v>
      </c>
      <c r="D355" s="4">
        <v>1339238.3799999999</v>
      </c>
      <c r="E355" s="4">
        <v>0</v>
      </c>
      <c r="F355" s="4" t="s">
        <v>983</v>
      </c>
      <c r="G355" s="4" t="s">
        <v>983</v>
      </c>
    </row>
    <row r="356" spans="1:7" x14ac:dyDescent="0.2">
      <c r="A356" s="35" t="s">
        <v>984</v>
      </c>
      <c r="B356" s="36" t="s">
        <v>985</v>
      </c>
      <c r="C356" s="4" t="s">
        <v>117</v>
      </c>
      <c r="D356" s="4">
        <v>12257810.08</v>
      </c>
      <c r="E356" s="4">
        <v>0</v>
      </c>
      <c r="F356" s="4" t="s">
        <v>986</v>
      </c>
      <c r="G356" s="4" t="s">
        <v>986</v>
      </c>
    </row>
    <row r="357" spans="1:7" x14ac:dyDescent="0.2">
      <c r="A357" s="35" t="s">
        <v>987</v>
      </c>
      <c r="B357" s="36" t="s">
        <v>988</v>
      </c>
      <c r="C357" s="4" t="s">
        <v>117</v>
      </c>
      <c r="D357" s="4">
        <v>13505.61</v>
      </c>
      <c r="E357" s="4">
        <v>0</v>
      </c>
      <c r="F357" s="4" t="s">
        <v>989</v>
      </c>
      <c r="G357" s="4" t="s">
        <v>989</v>
      </c>
    </row>
    <row r="358" spans="1:7" x14ac:dyDescent="0.2">
      <c r="A358" s="35" t="s">
        <v>990</v>
      </c>
      <c r="B358" s="36" t="s">
        <v>991</v>
      </c>
      <c r="C358" s="4" t="s">
        <v>117</v>
      </c>
      <c r="D358" s="4">
        <v>5138.41</v>
      </c>
      <c r="E358" s="4">
        <v>0</v>
      </c>
      <c r="F358" s="4" t="s">
        <v>992</v>
      </c>
      <c r="G358" s="4" t="s">
        <v>992</v>
      </c>
    </row>
    <row r="359" spans="1:7" x14ac:dyDescent="0.2">
      <c r="A359" s="35" t="s">
        <v>993</v>
      </c>
      <c r="B359" s="36" t="s">
        <v>994</v>
      </c>
      <c r="C359" s="4" t="s">
        <v>117</v>
      </c>
      <c r="D359" s="4">
        <v>8367.2000000000007</v>
      </c>
      <c r="E359" s="4">
        <v>0</v>
      </c>
      <c r="F359" s="4" t="s">
        <v>995</v>
      </c>
      <c r="G359" s="4" t="s">
        <v>995</v>
      </c>
    </row>
    <row r="360" spans="1:7" x14ac:dyDescent="0.2">
      <c r="A360" s="35" t="s">
        <v>996</v>
      </c>
      <c r="B360" s="36" t="s">
        <v>997</v>
      </c>
      <c r="C360" s="4" t="s">
        <v>117</v>
      </c>
      <c r="D360" s="4">
        <v>304627.55</v>
      </c>
      <c r="E360" s="4">
        <v>105.46</v>
      </c>
      <c r="F360" s="4" t="s">
        <v>998</v>
      </c>
      <c r="G360" s="4" t="s">
        <v>998</v>
      </c>
    </row>
    <row r="361" spans="1:7" x14ac:dyDescent="0.2">
      <c r="A361" s="35" t="s">
        <v>999</v>
      </c>
      <c r="B361" s="36" t="s">
        <v>1000</v>
      </c>
      <c r="C361" s="4" t="s">
        <v>117</v>
      </c>
      <c r="D361" s="4">
        <v>317.42</v>
      </c>
      <c r="E361" s="4">
        <v>10.44</v>
      </c>
      <c r="F361" s="4" t="s">
        <v>1001</v>
      </c>
      <c r="G361" s="4" t="s">
        <v>1001</v>
      </c>
    </row>
    <row r="362" spans="1:7" x14ac:dyDescent="0.2">
      <c r="A362" s="35" t="s">
        <v>1002</v>
      </c>
      <c r="B362" s="36" t="s">
        <v>1003</v>
      </c>
      <c r="C362" s="4" t="s">
        <v>117</v>
      </c>
      <c r="D362" s="4">
        <v>1437.9</v>
      </c>
      <c r="E362" s="4">
        <v>95.02</v>
      </c>
      <c r="F362" s="4" t="s">
        <v>1004</v>
      </c>
      <c r="G362" s="4" t="s">
        <v>1004</v>
      </c>
    </row>
    <row r="363" spans="1:7" x14ac:dyDescent="0.2">
      <c r="A363" s="35" t="s">
        <v>1005</v>
      </c>
      <c r="B363" s="36" t="s">
        <v>1006</v>
      </c>
      <c r="C363" s="4" t="s">
        <v>117</v>
      </c>
      <c r="D363" s="4">
        <v>302872.23</v>
      </c>
      <c r="E363" s="4">
        <v>0</v>
      </c>
      <c r="F363" s="4" t="s">
        <v>1007</v>
      </c>
      <c r="G363" s="4" t="s">
        <v>1007</v>
      </c>
    </row>
    <row r="364" spans="1:7" x14ac:dyDescent="0.2">
      <c r="A364" s="35" t="s">
        <v>1008</v>
      </c>
      <c r="B364" s="36" t="s">
        <v>780</v>
      </c>
      <c r="C364" s="4" t="s">
        <v>117</v>
      </c>
      <c r="D364" s="4">
        <v>2660.65</v>
      </c>
      <c r="E364" s="4">
        <v>917320.18</v>
      </c>
      <c r="F364" s="4" t="s">
        <v>1009</v>
      </c>
      <c r="G364" s="4" t="s">
        <v>1009</v>
      </c>
    </row>
    <row r="365" spans="1:7" x14ac:dyDescent="0.2">
      <c r="A365" s="35" t="s">
        <v>1010</v>
      </c>
      <c r="B365" s="36" t="s">
        <v>780</v>
      </c>
      <c r="C365" s="4" t="s">
        <v>117</v>
      </c>
      <c r="D365" s="4">
        <v>2660.65</v>
      </c>
      <c r="E365" s="4">
        <v>917320.18</v>
      </c>
      <c r="F365" s="4" t="s">
        <v>1009</v>
      </c>
      <c r="G365" s="4" t="s">
        <v>1009</v>
      </c>
    </row>
    <row r="366" spans="1:7" x14ac:dyDescent="0.2">
      <c r="A366" s="35" t="s">
        <v>1011</v>
      </c>
      <c r="B366" s="36" t="s">
        <v>1012</v>
      </c>
      <c r="C366" s="4" t="s">
        <v>117</v>
      </c>
      <c r="D366" s="4">
        <v>0</v>
      </c>
      <c r="E366" s="4">
        <v>900714.6</v>
      </c>
      <c r="F366" s="4" t="s">
        <v>1013</v>
      </c>
      <c r="G366" s="4" t="s">
        <v>1013</v>
      </c>
    </row>
    <row r="367" spans="1:7" x14ac:dyDescent="0.2">
      <c r="A367" s="35" t="s">
        <v>1014</v>
      </c>
      <c r="B367" s="36" t="s">
        <v>1015</v>
      </c>
      <c r="C367" s="4" t="s">
        <v>117</v>
      </c>
      <c r="D367" s="4">
        <v>0</v>
      </c>
      <c r="E367" s="4">
        <v>700.9</v>
      </c>
      <c r="F367" s="4" t="s">
        <v>1016</v>
      </c>
      <c r="G367" s="4" t="s">
        <v>1016</v>
      </c>
    </row>
    <row r="368" spans="1:7" x14ac:dyDescent="0.2">
      <c r="A368" s="35" t="s">
        <v>1017</v>
      </c>
      <c r="B368" s="36" t="s">
        <v>1018</v>
      </c>
      <c r="C368" s="4" t="s">
        <v>117</v>
      </c>
      <c r="D368" s="4">
        <v>0</v>
      </c>
      <c r="E368" s="4">
        <v>900013.7</v>
      </c>
      <c r="F368" s="4" t="s">
        <v>1019</v>
      </c>
      <c r="G368" s="4" t="s">
        <v>1019</v>
      </c>
    </row>
    <row r="369" spans="1:7" x14ac:dyDescent="0.2">
      <c r="A369" s="35" t="s">
        <v>1020</v>
      </c>
      <c r="B369" s="36" t="s">
        <v>1021</v>
      </c>
      <c r="C369" s="4" t="s">
        <v>117</v>
      </c>
      <c r="D369" s="4">
        <v>2660.65</v>
      </c>
      <c r="E369" s="4">
        <v>16605.580000000002</v>
      </c>
      <c r="F369" s="4" t="s">
        <v>1022</v>
      </c>
      <c r="G369" s="4" t="s">
        <v>1022</v>
      </c>
    </row>
    <row r="370" spans="1:7" x14ac:dyDescent="0.2">
      <c r="A370" s="35" t="s">
        <v>1023</v>
      </c>
      <c r="B370" s="36" t="s">
        <v>1024</v>
      </c>
      <c r="C370" s="4" t="s">
        <v>117</v>
      </c>
      <c r="D370" s="4">
        <v>2660.65</v>
      </c>
      <c r="E370" s="4">
        <v>1107.21</v>
      </c>
      <c r="F370" s="4" t="s">
        <v>1025</v>
      </c>
      <c r="G370" s="4" t="s">
        <v>1025</v>
      </c>
    </row>
    <row r="371" spans="1:7" x14ac:dyDescent="0.2">
      <c r="A371" s="35" t="s">
        <v>1026</v>
      </c>
      <c r="B371" s="36" t="s">
        <v>1027</v>
      </c>
      <c r="C371" s="4" t="s">
        <v>117</v>
      </c>
      <c r="D371" s="4">
        <v>0</v>
      </c>
      <c r="E371" s="4">
        <v>30.8</v>
      </c>
      <c r="F371" s="4" t="s">
        <v>1028</v>
      </c>
      <c r="G371" s="4" t="s">
        <v>1028</v>
      </c>
    </row>
    <row r="372" spans="1:7" x14ac:dyDescent="0.2">
      <c r="A372" s="35" t="s">
        <v>1029</v>
      </c>
      <c r="B372" s="36" t="s">
        <v>1030</v>
      </c>
      <c r="C372" s="4" t="s">
        <v>117</v>
      </c>
      <c r="D372" s="4">
        <v>0</v>
      </c>
      <c r="E372" s="4">
        <v>15467.57</v>
      </c>
      <c r="F372" s="4" t="s">
        <v>1031</v>
      </c>
      <c r="G372" s="4" t="s">
        <v>1031</v>
      </c>
    </row>
    <row r="373" spans="1:7" x14ac:dyDescent="0.2">
      <c r="A373" s="31"/>
      <c r="B373" s="31"/>
      <c r="C373" s="32"/>
      <c r="D373" s="32"/>
      <c r="E373" s="32"/>
      <c r="F373" s="32"/>
      <c r="G373" s="32"/>
    </row>
    <row r="374" spans="1:7" x14ac:dyDescent="0.2">
      <c r="A374" s="31"/>
      <c r="B374" s="31"/>
      <c r="C374" s="32"/>
      <c r="D374" s="32"/>
      <c r="E374" s="32"/>
      <c r="F374" s="32"/>
      <c r="G374" s="32"/>
    </row>
    <row r="375" spans="1:7" x14ac:dyDescent="0.2">
      <c r="A375" s="31"/>
      <c r="B375" s="31"/>
      <c r="C375" s="32"/>
      <c r="D375" s="32"/>
      <c r="E375" s="32"/>
      <c r="F375" s="32"/>
      <c r="G375" s="32"/>
    </row>
    <row r="376" spans="1:7" x14ac:dyDescent="0.2">
      <c r="A376" s="31"/>
      <c r="B376" s="31"/>
      <c r="C376" s="32"/>
      <c r="D376" s="32"/>
      <c r="E376" s="32"/>
      <c r="F376" s="32"/>
      <c r="G376" s="32"/>
    </row>
    <row r="377" spans="1:7" x14ac:dyDescent="0.2">
      <c r="A377" s="31"/>
      <c r="B377" s="31"/>
      <c r="C377" s="32"/>
      <c r="D377" s="32"/>
      <c r="E377" s="32"/>
      <c r="F377" s="32"/>
      <c r="G377" s="32"/>
    </row>
    <row r="378" spans="1:7" x14ac:dyDescent="0.2">
      <c r="A378" s="31"/>
      <c r="B378" s="31"/>
      <c r="C378" s="32"/>
      <c r="D378" s="32"/>
      <c r="E378" s="32"/>
      <c r="F378" s="32"/>
      <c r="G378" s="32"/>
    </row>
    <row r="379" spans="1:7" x14ac:dyDescent="0.2">
      <c r="A379" s="31"/>
      <c r="B379" s="31"/>
      <c r="C379" s="32"/>
      <c r="D379" s="32"/>
      <c r="E379" s="32"/>
      <c r="F379" s="32"/>
      <c r="G379" s="32"/>
    </row>
    <row r="380" spans="1:7" x14ac:dyDescent="0.2">
      <c r="A380" s="31"/>
      <c r="B380" s="31"/>
      <c r="C380" s="32"/>
      <c r="D380" s="32"/>
      <c r="E380" s="32"/>
      <c r="F380" s="32"/>
      <c r="G380" s="32"/>
    </row>
    <row r="381" spans="1:7" x14ac:dyDescent="0.2">
      <c r="A381" s="31"/>
      <c r="B381" s="31"/>
      <c r="C381" s="32"/>
      <c r="D381" s="32"/>
      <c r="E381" s="32"/>
      <c r="F381" s="32"/>
      <c r="G381" s="32"/>
    </row>
    <row r="382" spans="1:7" x14ac:dyDescent="0.2">
      <c r="A382" s="31"/>
      <c r="B382" s="31"/>
      <c r="C382" s="32"/>
      <c r="D382" s="32"/>
      <c r="E382" s="32"/>
      <c r="F382" s="32"/>
      <c r="G382" s="32"/>
    </row>
    <row r="383" spans="1:7" x14ac:dyDescent="0.2">
      <c r="A383" s="31"/>
      <c r="B383" s="31"/>
      <c r="C383" s="32"/>
      <c r="D383" s="32"/>
      <c r="E383" s="32"/>
      <c r="F383" s="32"/>
      <c r="G383" s="32"/>
    </row>
    <row r="384" spans="1:7" x14ac:dyDescent="0.2">
      <c r="A384" s="31"/>
      <c r="B384" s="31"/>
      <c r="C384" s="32"/>
      <c r="D384" s="32"/>
      <c r="E384" s="32"/>
      <c r="F384" s="32"/>
      <c r="G384" s="32"/>
    </row>
    <row r="385" spans="1:7" x14ac:dyDescent="0.2">
      <c r="A385" s="31"/>
      <c r="B385" s="31"/>
      <c r="C385" s="32"/>
      <c r="D385" s="32"/>
      <c r="E385" s="32"/>
      <c r="F385" s="32"/>
      <c r="G385" s="32"/>
    </row>
    <row r="386" spans="1:7" x14ac:dyDescent="0.2">
      <c r="A386" s="31"/>
      <c r="B386" s="31"/>
      <c r="C386" s="32"/>
      <c r="D386" s="32"/>
      <c r="E386" s="32"/>
      <c r="F386" s="32"/>
      <c r="G386" s="32"/>
    </row>
    <row r="387" spans="1:7" x14ac:dyDescent="0.2">
      <c r="A387" s="31"/>
      <c r="B387" s="31"/>
      <c r="C387" s="32"/>
      <c r="D387" s="32"/>
      <c r="E387" s="32"/>
      <c r="F387" s="32"/>
      <c r="G387" s="32"/>
    </row>
    <row r="388" spans="1:7" x14ac:dyDescent="0.2">
      <c r="A388" s="31"/>
      <c r="B388" s="31"/>
      <c r="C388" s="32"/>
      <c r="D388" s="32"/>
      <c r="E388" s="32"/>
      <c r="F388" s="32"/>
      <c r="G388" s="32"/>
    </row>
    <row r="389" spans="1:7" x14ac:dyDescent="0.2">
      <c r="A389" s="31"/>
      <c r="B389" s="31"/>
      <c r="C389" s="32"/>
      <c r="D389" s="32"/>
      <c r="E389" s="32"/>
      <c r="F389" s="32"/>
      <c r="G389" s="32"/>
    </row>
    <row r="390" spans="1:7" x14ac:dyDescent="0.2">
      <c r="A390" s="31"/>
      <c r="B390" s="31"/>
      <c r="C390" s="32"/>
      <c r="D390" s="32"/>
      <c r="E390" s="32"/>
      <c r="F390" s="32"/>
      <c r="G390" s="32"/>
    </row>
    <row r="391" spans="1:7" x14ac:dyDescent="0.2">
      <c r="A391" s="31"/>
      <c r="B391" s="31"/>
      <c r="C391" s="32"/>
      <c r="D391" s="32"/>
      <c r="E391" s="32"/>
      <c r="F391" s="32"/>
      <c r="G391" s="32"/>
    </row>
    <row r="392" spans="1:7" x14ac:dyDescent="0.2">
      <c r="A392" s="31"/>
      <c r="B392" s="31"/>
      <c r="C392" s="32"/>
      <c r="D392" s="32"/>
      <c r="E392" s="32"/>
      <c r="F392" s="32"/>
      <c r="G392" s="32"/>
    </row>
    <row r="393" spans="1:7" x14ac:dyDescent="0.2">
      <c r="A393" s="31"/>
      <c r="B393" s="31"/>
      <c r="C393" s="32"/>
      <c r="D393" s="32"/>
      <c r="E393" s="32"/>
      <c r="F393" s="32"/>
      <c r="G393" s="32"/>
    </row>
    <row r="394" spans="1:7" x14ac:dyDescent="0.2">
      <c r="A394" s="31"/>
      <c r="B394" s="31"/>
      <c r="C394" s="32"/>
      <c r="D394" s="32"/>
      <c r="E394" s="32"/>
      <c r="F394" s="32"/>
      <c r="G394" s="32"/>
    </row>
    <row r="395" spans="1:7" x14ac:dyDescent="0.2">
      <c r="A395" s="31"/>
      <c r="B395" s="31"/>
      <c r="C395" s="32"/>
      <c r="D395" s="32"/>
      <c r="E395" s="32"/>
      <c r="F395" s="32"/>
      <c r="G395" s="32"/>
    </row>
    <row r="396" spans="1:7" x14ac:dyDescent="0.2">
      <c r="A396" s="31"/>
      <c r="B396" s="31"/>
      <c r="C396" s="32"/>
      <c r="D396" s="32"/>
      <c r="E396" s="32"/>
      <c r="F396" s="32"/>
      <c r="G396" s="32"/>
    </row>
    <row r="397" spans="1:7" x14ac:dyDescent="0.2">
      <c r="A397" s="31"/>
      <c r="B397" s="31"/>
      <c r="C397" s="32"/>
      <c r="D397" s="32"/>
      <c r="E397" s="32"/>
      <c r="F397" s="32"/>
      <c r="G397" s="32"/>
    </row>
    <row r="398" spans="1:7" x14ac:dyDescent="0.2">
      <c r="A398" s="31"/>
      <c r="B398" s="31"/>
      <c r="C398" s="32"/>
      <c r="D398" s="32"/>
      <c r="E398" s="32"/>
      <c r="F398" s="32"/>
      <c r="G398" s="32"/>
    </row>
    <row r="399" spans="1:7" x14ac:dyDescent="0.2">
      <c r="A399" s="31"/>
      <c r="B399" s="31"/>
      <c r="C399" s="32"/>
      <c r="D399" s="32"/>
      <c r="E399" s="32"/>
      <c r="F399" s="32"/>
      <c r="G399" s="32"/>
    </row>
    <row r="400" spans="1:7" x14ac:dyDescent="0.2">
      <c r="A400" s="31"/>
      <c r="B400" s="31"/>
      <c r="C400" s="32"/>
      <c r="D400" s="32"/>
      <c r="E400" s="32"/>
      <c r="F400" s="32"/>
      <c r="G400" s="32"/>
    </row>
    <row r="401" spans="1:7" x14ac:dyDescent="0.2">
      <c r="A401" s="31"/>
      <c r="B401" s="31"/>
      <c r="C401" s="32"/>
      <c r="D401" s="32"/>
      <c r="E401" s="32"/>
      <c r="F401" s="32"/>
      <c r="G401" s="32"/>
    </row>
    <row r="402" spans="1:7" x14ac:dyDescent="0.2">
      <c r="A402" s="31"/>
      <c r="B402" s="31"/>
      <c r="C402" s="32"/>
      <c r="D402" s="32"/>
      <c r="E402" s="32"/>
      <c r="F402" s="32"/>
      <c r="G402" s="32"/>
    </row>
    <row r="403" spans="1:7" x14ac:dyDescent="0.2">
      <c r="A403" s="31"/>
      <c r="B403" s="31"/>
      <c r="C403" s="32"/>
      <c r="D403" s="32"/>
      <c r="E403" s="32"/>
      <c r="F403" s="32"/>
      <c r="G403" s="32"/>
    </row>
    <row r="404" spans="1:7" x14ac:dyDescent="0.2">
      <c r="A404" s="31"/>
      <c r="B404" s="31"/>
      <c r="C404" s="32"/>
      <c r="D404" s="32"/>
      <c r="E404" s="32"/>
      <c r="F404" s="32"/>
      <c r="G404" s="32"/>
    </row>
    <row r="405" spans="1:7" x14ac:dyDescent="0.2">
      <c r="A405" s="31"/>
      <c r="B405" s="31"/>
      <c r="C405" s="32"/>
      <c r="D405" s="32"/>
      <c r="E405" s="32"/>
      <c r="F405" s="32"/>
      <c r="G405" s="32"/>
    </row>
    <row r="406" spans="1:7" x14ac:dyDescent="0.2">
      <c r="A406" s="31"/>
      <c r="B406" s="31"/>
      <c r="C406" s="32"/>
      <c r="D406" s="32"/>
      <c r="E406" s="32"/>
      <c r="F406" s="32"/>
      <c r="G406" s="32"/>
    </row>
    <row r="407" spans="1:7" x14ac:dyDescent="0.2">
      <c r="A407" s="31"/>
      <c r="B407" s="31"/>
      <c r="C407" s="32"/>
      <c r="D407" s="32"/>
      <c r="E407" s="32"/>
      <c r="F407" s="32"/>
      <c r="G407" s="32"/>
    </row>
    <row r="408" spans="1:7" x14ac:dyDescent="0.2">
      <c r="A408" s="31"/>
      <c r="B408" s="31"/>
      <c r="C408" s="32"/>
      <c r="D408" s="32"/>
      <c r="E408" s="32"/>
      <c r="F408" s="32"/>
      <c r="G408" s="32"/>
    </row>
    <row r="409" spans="1:7" x14ac:dyDescent="0.2">
      <c r="A409" s="31"/>
      <c r="B409" s="31"/>
      <c r="C409" s="32"/>
      <c r="D409" s="32"/>
      <c r="E409" s="32"/>
      <c r="F409" s="32"/>
      <c r="G409" s="32"/>
    </row>
    <row r="410" spans="1:7" x14ac:dyDescent="0.2">
      <c r="A410" s="31"/>
      <c r="B410" s="31"/>
      <c r="C410" s="32"/>
      <c r="D410" s="32"/>
      <c r="E410" s="32"/>
      <c r="F410" s="32"/>
      <c r="G410" s="32"/>
    </row>
    <row r="411" spans="1:7" x14ac:dyDescent="0.2">
      <c r="A411" s="31"/>
      <c r="B411" s="31"/>
      <c r="C411" s="32"/>
      <c r="D411" s="32"/>
      <c r="E411" s="32"/>
      <c r="F411" s="32"/>
      <c r="G411" s="32"/>
    </row>
    <row r="412" spans="1:7" x14ac:dyDescent="0.2">
      <c r="A412" s="31"/>
      <c r="B412" s="31"/>
      <c r="C412" s="32"/>
      <c r="D412" s="32"/>
      <c r="E412" s="32"/>
      <c r="F412" s="32"/>
      <c r="G412" s="32"/>
    </row>
    <row r="413" spans="1:7" x14ac:dyDescent="0.2">
      <c r="A413" s="31"/>
      <c r="B413" s="31"/>
      <c r="C413" s="32"/>
      <c r="D413" s="32"/>
      <c r="E413" s="32"/>
      <c r="F413" s="32"/>
      <c r="G413" s="32"/>
    </row>
    <row r="414" spans="1:7" x14ac:dyDescent="0.2">
      <c r="A414" s="31"/>
      <c r="B414" s="31"/>
      <c r="C414" s="32"/>
      <c r="D414" s="32"/>
      <c r="E414" s="32"/>
      <c r="F414" s="32"/>
      <c r="G414" s="32"/>
    </row>
    <row r="415" spans="1:7" x14ac:dyDescent="0.2">
      <c r="A415" s="31"/>
      <c r="B415" s="31"/>
      <c r="C415" s="32"/>
      <c r="D415" s="32"/>
      <c r="E415" s="32"/>
      <c r="F415" s="32"/>
      <c r="G415" s="32"/>
    </row>
    <row r="416" spans="1:7" x14ac:dyDescent="0.2">
      <c r="A416" s="31"/>
      <c r="B416" s="31"/>
      <c r="C416" s="32"/>
      <c r="D416" s="32"/>
      <c r="E416" s="32"/>
      <c r="F416" s="32"/>
      <c r="G416" s="32"/>
    </row>
    <row r="417" spans="1:7" x14ac:dyDescent="0.2">
      <c r="A417" s="31"/>
      <c r="B417" s="31"/>
      <c r="C417" s="32"/>
      <c r="D417" s="32"/>
      <c r="E417" s="32"/>
      <c r="F417" s="32"/>
      <c r="G417" s="32"/>
    </row>
    <row r="418" spans="1:7" x14ac:dyDescent="0.2">
      <c r="A418" s="31"/>
      <c r="B418" s="31"/>
      <c r="C418" s="32"/>
      <c r="D418" s="32"/>
      <c r="E418" s="32"/>
      <c r="F418" s="32"/>
      <c r="G418" s="32"/>
    </row>
    <row r="419" spans="1:7" x14ac:dyDescent="0.2">
      <c r="A419" s="31"/>
      <c r="B419" s="31"/>
      <c r="C419" s="32"/>
      <c r="D419" s="32"/>
      <c r="E419" s="32"/>
      <c r="F419" s="32"/>
      <c r="G419" s="32"/>
    </row>
    <row r="420" spans="1:7" x14ac:dyDescent="0.2">
      <c r="A420" s="31"/>
      <c r="B420" s="31"/>
      <c r="C420" s="32"/>
      <c r="D420" s="32"/>
      <c r="E420" s="32"/>
      <c r="F420" s="32"/>
      <c r="G420" s="32"/>
    </row>
    <row r="421" spans="1:7" x14ac:dyDescent="0.2">
      <c r="A421" s="31"/>
      <c r="B421" s="31"/>
      <c r="C421" s="32"/>
      <c r="D421" s="32"/>
      <c r="E421" s="32"/>
      <c r="F421" s="32"/>
      <c r="G421" s="32"/>
    </row>
    <row r="422" spans="1:7" x14ac:dyDescent="0.2">
      <c r="A422" s="31"/>
      <c r="B422" s="31"/>
      <c r="C422" s="32"/>
      <c r="D422" s="32"/>
      <c r="E422" s="32"/>
      <c r="F422" s="32"/>
      <c r="G422" s="32"/>
    </row>
    <row r="423" spans="1:7" x14ac:dyDescent="0.2">
      <c r="A423" s="31"/>
      <c r="B423" s="31"/>
      <c r="C423" s="32"/>
      <c r="D423" s="32"/>
      <c r="E423" s="32"/>
      <c r="F423" s="32"/>
      <c r="G423" s="32"/>
    </row>
    <row r="424" spans="1:7" x14ac:dyDescent="0.2">
      <c r="A424" s="31"/>
      <c r="B424" s="31"/>
      <c r="C424" s="32"/>
      <c r="D424" s="32"/>
      <c r="E424" s="32"/>
      <c r="F424" s="32"/>
      <c r="G424" s="32"/>
    </row>
  </sheetData>
  <mergeCells count="6">
    <mergeCell ref="A1:N1"/>
    <mergeCell ref="A2:N2"/>
    <mergeCell ref="A3:N3"/>
    <mergeCell ref="A4:N4"/>
    <mergeCell ref="A6:A7"/>
    <mergeCell ref="O6:O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Santana Ramos</dc:creator>
  <cp:lastModifiedBy>Bianca Santana Ramos</cp:lastModifiedBy>
  <cp:lastPrinted>2025-11-24T16:23:36Z</cp:lastPrinted>
  <dcterms:created xsi:type="dcterms:W3CDTF">2025-11-24T16:21:10Z</dcterms:created>
  <dcterms:modified xsi:type="dcterms:W3CDTF">2025-11-24T16:25:20Z</dcterms:modified>
</cp:coreProperties>
</file>